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<sst xmlns="http://schemas.openxmlformats.org/spreadsheetml/2006/main" count="31" uniqueCount="25">
  <si>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Restwertmethode</t>
  </si>
  <si>
    <t>Umsatz</t>
  </si>
  <si>
    <t>Hauptprodukt (X)</t>
  </si>
  <si>
    <t>Verteilungsmethode</t>
  </si>
  <si>
    <t>Summe</t>
  </si>
  <si>
    <t>Verkaufspreis</t>
  </si>
  <si>
    <t>Kosten</t>
  </si>
  <si>
    <t>Produktionsmenge Produkt 1</t>
  </si>
  <si>
    <t>Produktionsmenge Produkt 2</t>
  </si>
  <si>
    <t>Produktionsmenge Produkt 3</t>
  </si>
  <si>
    <t>Produktionsmenge Produkt 4</t>
  </si>
  <si>
    <t>Verkaufspreis Produkt 1</t>
  </si>
  <si>
    <t>Verkaufspreis Produkt 2</t>
  </si>
  <si>
    <t>Verkaufspreis Produkt 3</t>
  </si>
  <si>
    <t>Verkaufspreis Produkt 4</t>
  </si>
  <si>
    <t>Produkt 1</t>
  </si>
  <si>
    <t>Produkt 2</t>
  </si>
  <si>
    <t>Produkt 3</t>
  </si>
  <si>
    <t>Produkt 4</t>
  </si>
  <si>
    <t>Kosten der Nebenprodukte</t>
  </si>
  <si>
    <t>Kosten des Hauptprodukts</t>
  </si>
  <si>
    <t>Kosten pro Stück</t>
  </si>
  <si>
    <t>Anteil der Kosten am Umsatz</t>
  </si>
  <si>
    <t>Daten</t>
  </si>
  <si>
    <t>Kosten der Produkte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</si>
</sst>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%"/>
    <numFmt numFmtId="175" formatCode="_-* #,##0.000\ _D_M_-;\-* #,##0.000\ _D_M_-;_-* &quot;-&quot;??\ _D_M_-;_-@_-"/>
    <numFmt numFmtId="176" formatCode="_-* #,##0.0000\ _D_M_-;\-* #,##0.0000\ _D_M_-;_-* &quot;-&quot;??\ _D_M_-;_-@_-"/>
    <numFmt numFmtId="177" formatCode="_-* #,##0.00000\ _D_M_-;\-* #,##0.00000\ _D_M_-;_-* &quot;-&quot;??\ _D_M_-;_-@_-"/>
    <numFmt numFmtId="178" formatCode="_-* #,##0.000000\ _D_M_-;\-* #,##0.000000\ _D_M_-;_-* &quot;-&quot;??\ _D_M_-;_-@_-"/>
    <numFmt numFmtId="179" formatCode="_-* #,##0.0000000\ _D_M_-;\-* #,##0.0000000\ _D_M_-;_-* &quot;-&quot;??\ _D_M_-;_-@_-"/>
    <numFmt numFmtId="180" formatCode="_-* #,##0.00000000\ _D_M_-;\-* #,##0.00000000\ _D_M_-;_-* &quot;-&quot;??\ _D_M_-;_-@_-"/>
  </numFmts>
  <fonts count="3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1" fontId="0" fillId="0" borderId="0" xfId="15" applyAlignment="1">
      <alignment/>
    </xf>
    <xf numFmtId="171" fontId="0" fillId="0" borderId="0" xfId="15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71" fontId="0" fillId="0" borderId="0" xfId="15" applyFont="1" applyAlignment="1">
      <alignment/>
    </xf>
    <xf numFmtId="173" fontId="0" fillId="0" borderId="0" xfId="15" applyNumberFormat="1" applyFont="1" applyAlignment="1">
      <alignment/>
    </xf>
    <xf numFmtId="179" fontId="0" fillId="0" borderId="0" xfId="15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7109375" style="0" customWidth="1"/>
    <col min="2" max="6" width="17.140625" style="0" customWidth="1"/>
  </cols>
  <sheetData>
    <row r="1" ht="12.75">
      <c r="A1" s="4" t="s">
        <v>23</v>
      </c>
    </row>
    <row r="2" ht="12.75">
      <c r="A2" s="4"/>
    </row>
    <row r="3" spans="1:2" ht="12.75">
      <c r="A3" t="s">
        <v>6</v>
      </c>
      <c r="B3" s="5">
        <v>100000</v>
      </c>
    </row>
    <row r="4" spans="1:2" ht="12.75">
      <c r="A4" t="s">
        <v>7</v>
      </c>
      <c r="B4" s="6">
        <v>20</v>
      </c>
    </row>
    <row r="5" spans="1:2" ht="12.75">
      <c r="A5" t="s">
        <v>8</v>
      </c>
      <c r="B5" s="6">
        <v>40</v>
      </c>
    </row>
    <row r="6" spans="1:2" ht="12.75">
      <c r="A6" t="s">
        <v>9</v>
      </c>
      <c r="B6" s="6">
        <v>500</v>
      </c>
    </row>
    <row r="7" spans="1:2" ht="12.75">
      <c r="A7" t="s">
        <v>10</v>
      </c>
      <c r="B7" s="6">
        <v>300</v>
      </c>
    </row>
    <row r="8" spans="1:2" ht="12.75">
      <c r="A8" t="s">
        <v>11</v>
      </c>
      <c r="B8" s="5">
        <v>99</v>
      </c>
    </row>
    <row r="9" spans="1:2" ht="12.75">
      <c r="A9" t="s">
        <v>12</v>
      </c>
      <c r="B9" s="5">
        <v>149</v>
      </c>
    </row>
    <row r="10" spans="1:2" ht="12.75">
      <c r="A10" t="s">
        <v>13</v>
      </c>
      <c r="B10" s="5">
        <v>199</v>
      </c>
    </row>
    <row r="11" spans="1:2" ht="12.75">
      <c r="A11" t="s">
        <v>14</v>
      </c>
      <c r="B11" s="5">
        <v>19</v>
      </c>
    </row>
    <row r="12" ht="12.75">
      <c r="B12" s="5"/>
    </row>
    <row r="14" ht="12.75">
      <c r="A14" s="4" t="s">
        <v>0</v>
      </c>
    </row>
    <row r="15" spans="2:5" ht="12.75">
      <c r="B15" s="9" t="s">
        <v>15</v>
      </c>
      <c r="C15" s="9" t="s">
        <v>16</v>
      </c>
      <c r="D15" s="9" t="s">
        <v>17</v>
      </c>
      <c r="E15" s="9" t="s">
        <v>18</v>
      </c>
    </row>
    <row r="16" spans="1:5" ht="12.75">
      <c r="A16" t="s">
        <v>1</v>
      </c>
      <c r="B16" s="1">
        <f>B4*B8</f>
        <v>1980</v>
      </c>
      <c r="C16" s="1">
        <f>B5*B9</f>
        <v>5960</v>
      </c>
      <c r="D16" s="1">
        <f>B6*B10</f>
        <v>99500</v>
      </c>
      <c r="E16" s="1">
        <f>B7*B11</f>
        <v>5700</v>
      </c>
    </row>
    <row r="17" spans="1:5" ht="12.75">
      <c r="A17" t="s">
        <v>2</v>
      </c>
      <c r="B17" s="2">
        <f>IF(B16=MAX($B$16:$E$16),"X","")</f>
      </c>
      <c r="C17" s="2">
        <f>IF(C16=MAX($B$16:$E$16),"X","")</f>
      </c>
      <c r="D17" s="2" t="str">
        <f>IF(D16=MAX($B$16:$E$16),"X","")</f>
        <v>X</v>
      </c>
      <c r="E17" s="2">
        <f>IF(E16=MAX($B$16:$E$16),"X","")</f>
      </c>
    </row>
    <row r="18" spans="1:6" ht="12.75">
      <c r="A18" t="s">
        <v>19</v>
      </c>
      <c r="B18" s="1">
        <f>IF(B17="X","",B16)</f>
        <v>1980</v>
      </c>
      <c r="C18" s="1">
        <f>IF(C17="X","",C16)</f>
        <v>5960</v>
      </c>
      <c r="D18" s="1">
        <f>IF(D17="X","",D16)</f>
      </c>
      <c r="E18" s="1">
        <f>IF(E17="X","",E16)</f>
        <v>5700</v>
      </c>
      <c r="F18" s="3"/>
    </row>
    <row r="19" spans="1:5" ht="12.75">
      <c r="A19" t="s">
        <v>20</v>
      </c>
      <c r="B19" s="1">
        <f>IF(B17="X",B3-C18-D18-E18,"")</f>
      </c>
      <c r="C19" s="1">
        <f>IF(C17="X",B3-B18-D18-E18,"")</f>
      </c>
      <c r="D19" s="1">
        <f>IF(D17="X",B3-B18-C18-E18,"")</f>
        <v>86360</v>
      </c>
      <c r="E19" s="1">
        <f>IF(E17="X",B3-B18-C18-D18,"")</f>
      </c>
    </row>
    <row r="20" spans="1:5" ht="12.75">
      <c r="A20" t="s">
        <v>21</v>
      </c>
      <c r="B20" s="1">
        <f>IF(B17="X",B19/B4,B18/B4)</f>
        <v>99</v>
      </c>
      <c r="C20" s="1">
        <f>IF(C17="X",C19/B5,C18/B5)</f>
        <v>149</v>
      </c>
      <c r="D20" s="1">
        <f>IF(D17="X",D19/B6,D18/B6)</f>
        <v>172.72</v>
      </c>
      <c r="E20" s="1">
        <f>IF(E17="X",E19/B7,E18/B7)</f>
        <v>19</v>
      </c>
    </row>
    <row r="21" spans="1:5" ht="12.75">
      <c r="A21" s="8">
        <f>IF(OR(B20&lt;0,C20&lt;0,D20&lt;0,E20&lt;0),"Wenn die Kosten des Hauptprodukts negativ sind, ist die Restwertmethode nicht anwendbar.","")</f>
      </c>
      <c r="B21" s="1"/>
      <c r="C21" s="1"/>
      <c r="D21" s="1"/>
      <c r="E21" s="1"/>
    </row>
    <row r="23" ht="12.75">
      <c r="A23" s="4" t="s">
        <v>3</v>
      </c>
    </row>
    <row r="24" spans="2:6" ht="12.75">
      <c r="B24" s="9" t="s">
        <v>15</v>
      </c>
      <c r="C24" s="9" t="s">
        <v>16</v>
      </c>
      <c r="D24" s="9" t="s">
        <v>17</v>
      </c>
      <c r="E24" s="9" t="s">
        <v>18</v>
      </c>
      <c r="F24" s="9" t="s">
        <v>4</v>
      </c>
    </row>
    <row r="25" spans="1:6" ht="12.75">
      <c r="A25" t="s">
        <v>1</v>
      </c>
      <c r="B25" s="1">
        <f>B4*B8</f>
        <v>1980</v>
      </c>
      <c r="C25" s="1">
        <f>B5*B9</f>
        <v>5960</v>
      </c>
      <c r="D25" s="1">
        <f>B6*B10</f>
        <v>99500</v>
      </c>
      <c r="E25" s="1">
        <f>B7*B11</f>
        <v>5700</v>
      </c>
      <c r="F25" s="1">
        <f>SUM(B25:E25)</f>
        <v>113140</v>
      </c>
    </row>
    <row r="26" spans="1:6" ht="12.75">
      <c r="A26" t="str">
        <f>A3</f>
        <v>Kosten</v>
      </c>
      <c r="B26" s="1"/>
      <c r="C26" s="1"/>
      <c r="D26" s="1"/>
      <c r="E26" s="1"/>
      <c r="F26" s="1">
        <f>B3</f>
        <v>100000</v>
      </c>
    </row>
    <row r="27" spans="1:6" ht="12.75">
      <c r="A27" t="s">
        <v>22</v>
      </c>
      <c r="F27" s="7">
        <f>F26/F25</f>
        <v>0.8838607035531201</v>
      </c>
    </row>
    <row r="28" spans="1:5" ht="12.75">
      <c r="A28" t="s">
        <v>5</v>
      </c>
      <c r="B28" s="3">
        <f>B8</f>
        <v>99</v>
      </c>
      <c r="C28" s="3">
        <f>B9</f>
        <v>149</v>
      </c>
      <c r="D28" s="3">
        <f>B10</f>
        <v>199</v>
      </c>
      <c r="E28" s="3">
        <f>B11</f>
        <v>19</v>
      </c>
    </row>
    <row r="29" spans="1:5" ht="12.75">
      <c r="A29" t="s">
        <v>21</v>
      </c>
      <c r="B29" s="1">
        <f>$F$27*B28</f>
        <v>87.50220965175889</v>
      </c>
      <c r="C29" s="1">
        <f>$F$27*C28</f>
        <v>131.6952448294149</v>
      </c>
      <c r="D29" s="1">
        <f>$F$27*D28</f>
        <v>175.8882800070709</v>
      </c>
      <c r="E29" s="1">
        <f>$F$27*E28</f>
        <v>16.793353367509283</v>
      </c>
    </row>
    <row r="30" spans="1:6" ht="12.75">
      <c r="A30" t="s">
        <v>24</v>
      </c>
      <c r="B30" s="1">
        <f>B29*B4</f>
        <v>1750.0441930351778</v>
      </c>
      <c r="C30" s="1">
        <f>C29*B5</f>
        <v>5267.809793176595</v>
      </c>
      <c r="D30" s="1">
        <f>D29*B6</f>
        <v>87944.14000353545</v>
      </c>
      <c r="E30" s="1">
        <f>E29*B7</f>
        <v>5038.006010252785</v>
      </c>
      <c r="F30" s="1">
        <f>SUM(B30:E30)</f>
        <v>100000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&amp;C&amp;"Arial,Fett"&amp;12Die Kalkulation von Kuppelprodukten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2012-04-19T19:18:45Z</cp:lastPrinted>
  <dcterms:created xsi:type="dcterms:W3CDTF">1998-04-09T11:28:39Z</dcterms:created>
  <dcterms:modified xsi:type="dcterms:W3CDTF">2012-04-19T19:18:54Z</dcterms:modified>
  <cp:category/>
  <cp:version/>
  <cp:contentType/>
  <cp:contentStatus/>
</cp:coreProperties>
</file>