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<sst xmlns="http://schemas.openxmlformats.org/spreadsheetml/2006/main" count="72" uniqueCount="15">
  <si>
    <t>Ursprünglicher Kreditbetrag</t>
  </si>
  <si>
    <t>Laufzeit des Kredits in Jahren</t>
  </si>
  <si>
    <t>Effektiver Jahreszinssatz des Kredites</t>
  </si>
  <si>
    <t>Anzahl der Zahlungen pro Jahr</t>
  </si>
  <si>
    <t>Anzahl der Zinsberechnungen pro Jahr</t>
  </si>
  <si>
    <t>Annuität [nachschüssig]</t>
  </si>
  <si>
    <t>Daten</t>
  </si>
  <si>
    <t>Ergebnisse</t>
  </si>
  <si>
    <t>Annuität [vorschüssig]</t>
  </si>
  <si>
    <t>Kalkulationszinssatz</t>
  </si>
  <si>
    <t>Barwert der Annuitäten</t>
  </si>
  <si>
    <t>Kapitalwert des Kredites</t>
  </si>
  <si>
    <t>Anmerkung</t>
  </si>
  <si>
    <t>Ursprünglicher Kreditbetrag (Auszahlungsbetrag)</t>
  </si>
  <si>
    <t>Alle effektiven Jahreszinssätze entsprechen nur dann der Preisangabenverordnung (PAngV), wenn die Anzahl der Zinsberechnungen pro Jahr gleich 1 ist, unabhängig von der Anzahl der Zahlungen pro Jahr. Damit ist sichergestellt, dass die "exponentielle Verzinsung auch im unterjährigen Bereich" gilt, wie dies von § 6 Abs. 2 Satz 3 PAngV vorgeschrieben wird.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</si>
</sst>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7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A1" sqref="A1"/>
    </sheetView>
  </sheetViews>
  <sheetFormatPr defaultColWidth="11.421875" defaultRowHeight="12.75"/>
  <cols>
    <col min="4" max="4" width="11.57421875" style="0" customWidth="1"/>
    <col min="7" max="7" width="10.8515625" style="0" customWidth="1"/>
  </cols>
  <sheetData>
    <row r="1" ht="12.75">
      <c r="A1" s="2" t="s">
        <v>6</v>
      </c>
    </row>
    <row r="2" spans="1:2" ht="12.75">
      <c r="A2" s="1">
        <v>200</v>
      </c>
      <c r="B2" t="s">
        <v>13</v>
      </c>
    </row>
    <row r="3" spans="1:2" ht="12.75">
      <c r="A3">
        <v>2</v>
      </c>
      <c r="B3" t="s">
        <v>1</v>
      </c>
    </row>
    <row r="4" spans="1:2" ht="12.75">
      <c r="A4" s="7">
        <v>0.2</v>
      </c>
      <c r="B4" t="s">
        <v>2</v>
      </c>
    </row>
    <row r="5" spans="1:2" ht="12.75">
      <c r="A5">
        <v>1</v>
      </c>
      <c r="B5" t="s">
        <v>3</v>
      </c>
    </row>
    <row r="6" spans="1:2" ht="12.75">
      <c r="A6">
        <v>1</v>
      </c>
      <c r="B6" t="s">
        <v>4</v>
      </c>
    </row>
    <row r="7" ht="12.75">
      <c r="A7" s="2" t="s">
        <v>7</v>
      </c>
    </row>
    <row r="8" spans="1:2" ht="12.75">
      <c r="A8" s="1">
        <f>((1+A4/A6)^(A6/A5)-1)*(1+A4/A6)^(A6*A3)*A5*A2/((1+A4/A6)^(A6*A3)-1)</f>
        <v>130.9090909090909</v>
      </c>
      <c r="B8" t="s">
        <v>5</v>
      </c>
    </row>
    <row r="9" spans="1:2" ht="12.75">
      <c r="A9" s="1">
        <f>A8/A5</f>
        <v>130.9090909090909</v>
      </c>
      <c r="B9" t="str">
        <f>IF(A5=1,"Jährlich zu zahlender Betrag",IF(A5=2,"Halbjährlich zu zahlender Betrag",IF(A5=4,"Vierteljährlich zu zahlender Betrag",IF(A5=12,"Monatlich zu zahlender Betrag","Alle "&amp;1/A5&amp;" Jahre zu zahlender Betrag"))))</f>
        <v>Jährlich zu zahlender Betrag</v>
      </c>
    </row>
    <row r="11" ht="12.75">
      <c r="A11" s="2" t="s">
        <v>6</v>
      </c>
    </row>
    <row r="12" spans="1:2" ht="12.75">
      <c r="A12" s="1">
        <v>200</v>
      </c>
      <c r="B12" t="s">
        <v>13</v>
      </c>
    </row>
    <row r="13" spans="1:2" ht="12.75">
      <c r="A13">
        <v>2</v>
      </c>
      <c r="B13" t="s">
        <v>1</v>
      </c>
    </row>
    <row r="14" spans="1:2" ht="12.75">
      <c r="A14" s="7">
        <v>0.2</v>
      </c>
      <c r="B14" t="s">
        <v>2</v>
      </c>
    </row>
    <row r="15" spans="1:2" ht="12.75">
      <c r="A15">
        <v>1</v>
      </c>
      <c r="B15" t="s">
        <v>3</v>
      </c>
    </row>
    <row r="16" spans="1:2" ht="12.75">
      <c r="A16">
        <v>1</v>
      </c>
      <c r="B16" t="s">
        <v>4</v>
      </c>
    </row>
    <row r="17" ht="12.75">
      <c r="A17" s="2" t="s">
        <v>7</v>
      </c>
    </row>
    <row r="18" spans="1:2" ht="12.75">
      <c r="A18" s="1">
        <f>((1+A14/A16)^(A16/A15)-1)*(1+A14/A16)^(A16*A13-A16/A15)*A15*A12/((1+A14/A16)^(A16*A13)-1)</f>
        <v>109.09090909090907</v>
      </c>
      <c r="B18" t="s">
        <v>8</v>
      </c>
    </row>
    <row r="19" spans="1:2" ht="12.75">
      <c r="A19" s="1">
        <f>A18/A15</f>
        <v>109.09090909090907</v>
      </c>
      <c r="B19" t="str">
        <f>IF(A15=1,"Jährlich zu zahlender Betrag",IF(A15=2,"Halbjährlich zu zahlender Betrag",IF(A15=4,"Vierteljährlich zu zahlender Betrag",IF(A15=12,"Monatlich zu zahlender Betrag","Alle "&amp;1/A15&amp;" Jahre zu zahlender Betrag"))))</f>
        <v>Jährlich zu zahlender Betrag</v>
      </c>
    </row>
    <row r="21" ht="12.75">
      <c r="A21" s="2" t="s">
        <v>6</v>
      </c>
    </row>
    <row r="22" spans="1:2" ht="12.75">
      <c r="A22" s="1">
        <v>130.91</v>
      </c>
      <c r="B22" t="s">
        <v>5</v>
      </c>
    </row>
    <row r="23" spans="1:2" ht="12.75">
      <c r="A23">
        <v>2</v>
      </c>
      <c r="B23" t="s">
        <v>1</v>
      </c>
    </row>
    <row r="24" spans="1:2" ht="12.75">
      <c r="A24" s="7">
        <v>0.2</v>
      </c>
      <c r="B24" t="s">
        <v>2</v>
      </c>
    </row>
    <row r="25" spans="1:2" ht="12.75">
      <c r="A25">
        <v>1</v>
      </c>
      <c r="B25" t="s">
        <v>3</v>
      </c>
    </row>
    <row r="26" spans="1:2" ht="12.75">
      <c r="A26">
        <v>1</v>
      </c>
      <c r="B26" t="s">
        <v>4</v>
      </c>
    </row>
    <row r="27" ht="12.75">
      <c r="A27" s="2" t="s">
        <v>7</v>
      </c>
    </row>
    <row r="28" spans="1:2" ht="12.75">
      <c r="A28" s="1">
        <f>A22/A25</f>
        <v>130.91</v>
      </c>
      <c r="B28" t="str">
        <f>IF(A25=1,"Jährlich zu zahlender Betrag",IF(A25=2,"Halbjährlich zu zahlender Betrag",IF(A25=4,"Vierteljährlich zu zahlender Betrag",IF(A25=12,"Monatlich zu zahlender Betrag","Alle "&amp;1/A25&amp;" Jahre zu zahlender Betrag"))))</f>
        <v>Jährlich zu zahlender Betrag</v>
      </c>
    </row>
    <row r="29" spans="1:2" ht="12.75">
      <c r="A29" s="1">
        <f>(A22/A25)*((1+A24/A26)^(A26*A23)-1)/((1+A24/A26)^(A26/A25)-1)/(1+A24/A26)^(A26*A23)</f>
        <v>200.0013888888889</v>
      </c>
      <c r="B29" t="s">
        <v>13</v>
      </c>
    </row>
    <row r="31" ht="12.75">
      <c r="A31" s="2" t="s">
        <v>6</v>
      </c>
    </row>
    <row r="32" spans="1:2" ht="12.75">
      <c r="A32" s="1">
        <v>109.09</v>
      </c>
      <c r="B32" t="s">
        <v>8</v>
      </c>
    </row>
    <row r="33" spans="1:2" ht="12.75">
      <c r="A33">
        <v>2</v>
      </c>
      <c r="B33" t="s">
        <v>1</v>
      </c>
    </row>
    <row r="34" spans="1:2" ht="12.75">
      <c r="A34" s="7">
        <v>0.2</v>
      </c>
      <c r="B34" t="s">
        <v>2</v>
      </c>
    </row>
    <row r="35" spans="1:2" ht="12.75">
      <c r="A35">
        <v>1</v>
      </c>
      <c r="B35" t="s">
        <v>3</v>
      </c>
    </row>
    <row r="36" spans="1:2" ht="12.75">
      <c r="A36">
        <v>1</v>
      </c>
      <c r="B36" t="s">
        <v>4</v>
      </c>
    </row>
    <row r="37" ht="12.75">
      <c r="A37" s="2" t="s">
        <v>7</v>
      </c>
    </row>
    <row r="38" spans="1:2" ht="12.75">
      <c r="A38" s="1">
        <f>A32/A35</f>
        <v>109.09</v>
      </c>
      <c r="B38" t="str">
        <f>IF(A35=1,"Jährlich zu zahlender Betrag",IF(A35=2,"Halbjährlich zu zahlender Betrag",IF(A35=4,"Vierteljährlich zu zahlender Betrag",IF(A35=12,"Monatlich zu zahlender Betrag","Alle "&amp;1/A35&amp;" Jahre zu zahlender Betrag"))))</f>
        <v>Jährlich zu zahlender Betrag</v>
      </c>
    </row>
    <row r="39" spans="1:2" ht="12.75">
      <c r="A39" s="1">
        <f>(A32/A35)*((1+A34/A36)^(A36*A33)-1)/((1+A34/A36)^(A36/A35)-1)/(1+A34/A36)^(A36*A33-A36/A35)</f>
        <v>199.99833333333336</v>
      </c>
      <c r="B39" t="s">
        <v>13</v>
      </c>
    </row>
    <row r="41" ht="12.75">
      <c r="A41" s="2" t="s">
        <v>6</v>
      </c>
    </row>
    <row r="42" spans="1:2" ht="12.75">
      <c r="A42" s="1">
        <v>200</v>
      </c>
      <c r="B42" t="s">
        <v>0</v>
      </c>
    </row>
    <row r="43" spans="1:2" ht="12.75">
      <c r="A43" s="1">
        <v>130.91</v>
      </c>
      <c r="B43" t="s">
        <v>5</v>
      </c>
    </row>
    <row r="44" spans="1:2" ht="12.75">
      <c r="A44">
        <v>2</v>
      </c>
      <c r="B44" t="s">
        <v>1</v>
      </c>
    </row>
    <row r="45" spans="1:2" ht="12.75">
      <c r="A45" s="7">
        <v>0.1</v>
      </c>
      <c r="B45" t="s">
        <v>9</v>
      </c>
    </row>
    <row r="46" spans="1:2" ht="12.75">
      <c r="A46">
        <v>1</v>
      </c>
      <c r="B46" t="s">
        <v>3</v>
      </c>
    </row>
    <row r="47" spans="1:2" ht="12.75">
      <c r="A47">
        <v>1</v>
      </c>
      <c r="B47" t="s">
        <v>4</v>
      </c>
    </row>
    <row r="48" ht="12.75">
      <c r="A48" s="2" t="s">
        <v>7</v>
      </c>
    </row>
    <row r="49" spans="1:2" ht="12.75">
      <c r="A49" s="1">
        <f>A43/A46</f>
        <v>130.91</v>
      </c>
      <c r="B49" t="str">
        <f>IF(A46=1,"Jährlich zu zahlender Betrag",IF(A46=2,"Halbjährlich zu zahlender Betrag",IF(A46=4,"Vierteljährlich zu zahlender Betrag",IF(A46=12,"Monatlich zu zahlender Betrag","Alle "&amp;1/A46&amp;" Jahre zu zahlender Betrag"))))</f>
        <v>Jährlich zu zahlender Betrag</v>
      </c>
    </row>
    <row r="50" spans="1:2" ht="12.75">
      <c r="A50" s="1">
        <f>(A43/A46)*((1+A45/A47)^(A47*A44)-1)/((1+A45/A47)^(A47/A46)-1)/(1+A45/A47)^(A47*A44)</f>
        <v>227.19917355371896</v>
      </c>
      <c r="B50" t="s">
        <v>10</v>
      </c>
    </row>
    <row r="51" spans="1:2" ht="12.75">
      <c r="A51" s="1">
        <f>A50-A42</f>
        <v>27.199173553718964</v>
      </c>
      <c r="B51" t="s">
        <v>11</v>
      </c>
    </row>
    <row r="52" spans="1:2" ht="12.75">
      <c r="A52" s="3">
        <f>IF((A51)^2&lt;=0.0001,A45,"")</f>
      </c>
      <c r="B52" t="s">
        <v>2</v>
      </c>
    </row>
    <row r="54" ht="12.75">
      <c r="A54" s="2" t="s">
        <v>6</v>
      </c>
    </row>
    <row r="55" spans="1:2" ht="12.75">
      <c r="A55" s="1">
        <v>200</v>
      </c>
      <c r="B55" t="s">
        <v>13</v>
      </c>
    </row>
    <row r="56" spans="1:2" ht="12.75">
      <c r="A56" s="1">
        <v>109.09</v>
      </c>
      <c r="B56" t="s">
        <v>8</v>
      </c>
    </row>
    <row r="57" spans="1:2" ht="12.75">
      <c r="A57">
        <v>2</v>
      </c>
      <c r="B57" t="s">
        <v>1</v>
      </c>
    </row>
    <row r="58" spans="1:2" ht="12.75">
      <c r="A58" s="7">
        <v>0.1</v>
      </c>
      <c r="B58" t="s">
        <v>9</v>
      </c>
    </row>
    <row r="59" spans="1:2" ht="12.75">
      <c r="A59">
        <v>1</v>
      </c>
      <c r="B59" t="s">
        <v>3</v>
      </c>
    </row>
    <row r="60" spans="1:2" ht="12.75">
      <c r="A60">
        <v>1</v>
      </c>
      <c r="B60" t="s">
        <v>4</v>
      </c>
    </row>
    <row r="61" ht="12.75">
      <c r="A61" s="2" t="s">
        <v>7</v>
      </c>
    </row>
    <row r="62" spans="1:2" ht="12.75">
      <c r="A62" s="1">
        <f>A56/A59</f>
        <v>109.09</v>
      </c>
      <c r="B62" t="str">
        <f>IF(A59=1,"Jährlich zu zahlender Betrag",IF(A59=2,"Halbjährlich zu zahlender Betrag",IF(A59=4,"Vierteljährlich zu zahlender Betrag",IF(A59=12,"Monatlich zu zahlender Betrag","Alle "&amp;1/A59&amp;" Jahre zu zahlender Betrag"))))</f>
        <v>Jährlich zu zahlender Betrag</v>
      </c>
    </row>
    <row r="63" spans="1:2" ht="12.75">
      <c r="A63" s="1">
        <f>(A56/A59)*((1+A58/A60)^(A60*A57)-1)/((1+A58/A60)^(A60/A59)-1)/(1+A58/A60)^(A60*A57-A60/A59)</f>
        <v>208.26272727272726</v>
      </c>
      <c r="B63" t="s">
        <v>10</v>
      </c>
    </row>
    <row r="64" spans="1:2" ht="12.75">
      <c r="A64" s="1">
        <f>A63-A55</f>
        <v>8.262727272727261</v>
      </c>
      <c r="B64" t="s">
        <v>11</v>
      </c>
    </row>
    <row r="65" spans="1:2" ht="12.75">
      <c r="A65" s="3">
        <f>IF((A64)^2&lt;=0.0001,A58,"")</f>
      </c>
      <c r="B65" t="s">
        <v>2</v>
      </c>
    </row>
    <row r="67" ht="12.75">
      <c r="A67" s="2" t="s">
        <v>6</v>
      </c>
    </row>
    <row r="68" spans="1:2" ht="12.75">
      <c r="A68" s="1">
        <v>200</v>
      </c>
      <c r="B68" t="s">
        <v>13</v>
      </c>
    </row>
    <row r="69" spans="1:2" ht="12.75">
      <c r="A69" s="1">
        <v>130.91</v>
      </c>
      <c r="B69" t="s">
        <v>5</v>
      </c>
    </row>
    <row r="70" spans="1:2" ht="12.75">
      <c r="A70" s="7">
        <v>0.2</v>
      </c>
      <c r="B70" t="s">
        <v>2</v>
      </c>
    </row>
    <row r="71" spans="1:2" ht="12.75">
      <c r="A71">
        <v>1</v>
      </c>
      <c r="B71" t="s">
        <v>3</v>
      </c>
    </row>
    <row r="72" spans="1:2" ht="12.75">
      <c r="A72">
        <v>1</v>
      </c>
      <c r="B72" t="s">
        <v>4</v>
      </c>
    </row>
    <row r="73" ht="12.75">
      <c r="A73" s="2" t="s">
        <v>7</v>
      </c>
    </row>
    <row r="74" spans="1:2" ht="12.75">
      <c r="A74" s="1">
        <f>A69/A71</f>
        <v>130.91</v>
      </c>
      <c r="B74" t="str">
        <f>IF(A71=1,"Jährlich zu zahlender Betrag",IF(A71=2,"Halbjährlich zu zahlender Betrag",IF(A71=4,"Vierteljährlich zu zahlender Betrag",IF(A71=12,"Monatlich zu zahlender Betrag","Alle "&amp;1/A71&amp;" Jahre zu zahlender Betrag"))))</f>
        <v>Jährlich zu zahlender Betrag</v>
      </c>
    </row>
    <row r="75" spans="1:2" ht="12.75">
      <c r="A75">
        <f>-LN(1-A68*A71*((A70/A72+1)^(A72/A71)-1)/A69)/A72/LN(A70/A72+1)</f>
        <v>1.9999832409852019</v>
      </c>
      <c r="B75" t="s">
        <v>1</v>
      </c>
    </row>
    <row r="76" ht="12.75">
      <c r="A76" s="1"/>
    </row>
    <row r="77" ht="12.75">
      <c r="A77" s="2" t="s">
        <v>6</v>
      </c>
    </row>
    <row r="78" spans="1:2" ht="12.75">
      <c r="A78" s="1">
        <v>200</v>
      </c>
      <c r="B78" t="s">
        <v>13</v>
      </c>
    </row>
    <row r="79" spans="1:2" ht="12.75">
      <c r="A79" s="1">
        <v>109.09</v>
      </c>
      <c r="B79" t="s">
        <v>8</v>
      </c>
    </row>
    <row r="80" spans="1:2" ht="12.75">
      <c r="A80" s="7">
        <v>0.2</v>
      </c>
      <c r="B80" t="s">
        <v>2</v>
      </c>
    </row>
    <row r="81" spans="1:2" ht="12.75">
      <c r="A81">
        <v>1</v>
      </c>
      <c r="B81" t="s">
        <v>3</v>
      </c>
    </row>
    <row r="82" spans="1:2" ht="12.75">
      <c r="A82">
        <v>1</v>
      </c>
      <c r="B82" t="s">
        <v>4</v>
      </c>
    </row>
    <row r="83" ht="12.75">
      <c r="A83" s="2" t="s">
        <v>7</v>
      </c>
    </row>
    <row r="84" spans="1:2" ht="12.75">
      <c r="A84" s="1">
        <f>A79/A81</f>
        <v>109.09</v>
      </c>
      <c r="B84" t="str">
        <f>IF(A81=1,"Jährlich zu zahlender Betrag",IF(A81=2,"Halbjährlich zu zahlender Betrag",IF(A81=4,"Vierteljährlich zu zahlender Betrag",IF(A81=12,"Monatlich zu zahlender Betrag","Alle "&amp;1/A81&amp;" Jahre zu zahlender Betrag"))))</f>
        <v>Jährlich zu zahlender Betrag</v>
      </c>
    </row>
    <row r="85" spans="1:2" ht="12.75">
      <c r="A85">
        <f>-LN(1-A78*A81*((A80/A82+1)^(A82/A81)-1)/A79/(A80/A82+1)^(A82/A81))/A82/LN(A80/A82+1)</f>
        <v>2.0000201111926055</v>
      </c>
      <c r="B85" t="s">
        <v>1</v>
      </c>
    </row>
    <row r="88" ht="12.75">
      <c r="A88" s="5" t="s">
        <v>12</v>
      </c>
    </row>
    <row r="89" spans="1:7" ht="12.75">
      <c r="A89" s="8" t="s">
        <v>14</v>
      </c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4" ht="12.75">
      <c r="A94" s="5"/>
    </row>
    <row r="95" ht="12.75">
      <c r="A95" s="4"/>
    </row>
    <row r="96" ht="12.75">
      <c r="A96" s="6"/>
    </row>
    <row r="98" ht="12.75">
      <c r="A98" s="4"/>
    </row>
    <row r="99" ht="12.75">
      <c r="A99" s="6"/>
    </row>
    <row r="101" ht="12.75">
      <c r="A101" s="4"/>
    </row>
    <row r="102" ht="12.75">
      <c r="A102" s="6"/>
    </row>
    <row r="103" ht="12.75">
      <c r="A103" s="6"/>
    </row>
    <row r="105" ht="12.75">
      <c r="A105" s="4"/>
    </row>
    <row r="106" ht="12.75">
      <c r="A106" s="6"/>
    </row>
    <row r="107" ht="12.75">
      <c r="A107" s="6"/>
    </row>
    <row r="109" ht="12.75">
      <c r="A109" s="4"/>
    </row>
    <row r="110" ht="12.75">
      <c r="A110" s="6"/>
    </row>
    <row r="111" ht="12.75">
      <c r="A111" s="6"/>
    </row>
  </sheetData>
  <mergeCells count="1">
    <mergeCell ref="A89:G92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&amp;C&amp;"Arial,Fett"&amp;12Die Berechnung eines Annuitätendarlehens</oddHeader>
    <oddFooter>&amp;C- &amp;P -&amp;R&amp;6&amp;F</oddFooter>
  </headerFooter>
  <rowBreaks count="1" manualBreakCount="1">
    <brk id="5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Berechnung eines Annuitätendarlehens</dc:title>
  <dc:subject/>
  <dc:creator>Prof. Dr. Klaus Gach</dc:creator>
  <cp:keywords/>
  <dc:description/>
  <cp:lastModifiedBy>Prof. Dr. Klaus Gach</cp:lastModifiedBy>
  <cp:lastPrinted>2016-09-15T15:04:05Z</cp:lastPrinted>
  <dcterms:created xsi:type="dcterms:W3CDTF">2009-12-03T10:18:21Z</dcterms:created>
  <dcterms:modified xsi:type="dcterms:W3CDTF">2016-09-15T15:04:18Z</dcterms:modified>
  <cp:category/>
  <cp:version/>
  <cp:contentType/>
  <cp:contentStatus/>
</cp:coreProperties>
</file>