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<sst xmlns="http://schemas.openxmlformats.org/spreadsheetml/2006/main" count="199" uniqueCount="13">
  <si>
    <t>=</t>
  </si>
  <si>
    <t>+</t>
  </si>
  <si>
    <t>-</t>
  </si>
  <si>
    <t>No.</t>
  </si>
  <si>
    <t>Stock / Flow</t>
  </si>
  <si>
    <t>Cumulated Inflows</t>
  </si>
  <si>
    <t>Cumulated Outflows</t>
  </si>
  <si>
    <t>Beg. inventory</t>
  </si>
  <si>
    <t>Inflow</t>
  </si>
  <si>
    <t>units</t>
  </si>
  <si>
    <t>units at</t>
  </si>
  <si>
    <t>Inventory</t>
  </si>
  <si>
    <t>Outflow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</si>
</sst>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\ \ \ \ "/>
  </numFmts>
  <fonts count="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72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72" fontId="0" fillId="3" borderId="0" xfId="0" applyNumberFormat="1" applyFill="1" applyAlignment="1">
      <alignment/>
    </xf>
    <xf numFmtId="0" fontId="1" fillId="3" borderId="0" xfId="0" applyFont="1" applyFill="1" applyAlignment="1" quotePrefix="1">
      <alignment/>
    </xf>
    <xf numFmtId="0" fontId="0" fillId="3" borderId="0" xfId="0" applyFill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0" fillId="3" borderId="0" xfId="0" applyNumberFormat="1" applyFill="1" applyAlignment="1">
      <alignment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 quotePrefix="1">
      <alignment horizontal="center"/>
    </xf>
    <xf numFmtId="0" fontId="0" fillId="2" borderId="0" xfId="0" applyFill="1" applyAlignment="1" quotePrefix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D2" sqref="D2"/>
    </sheetView>
  </sheetViews>
  <sheetFormatPr defaultColWidth="11.421875" defaultRowHeight="12.75"/>
  <cols>
    <col min="1" max="1" width="5.8515625" style="0" bestFit="1" customWidth="1"/>
    <col min="2" max="2" width="2.140625" style="0" bestFit="1" customWidth="1"/>
    <col min="3" max="3" width="14.7109375" style="0" customWidth="1"/>
    <col min="4" max="4" width="6.8515625" style="0" customWidth="1"/>
    <col min="5" max="5" width="7.00390625" style="0" customWidth="1"/>
    <col min="6" max="6" width="10.421875" style="15" customWidth="1"/>
    <col min="7" max="7" width="3.140625" style="28" customWidth="1"/>
  </cols>
  <sheetData>
    <row r="1" spans="1:10" ht="25.5">
      <c r="A1" s="14" t="s">
        <v>3</v>
      </c>
      <c r="B1" s="13"/>
      <c r="C1" s="14" t="s">
        <v>4</v>
      </c>
      <c r="D1" s="13"/>
      <c r="E1" s="13"/>
      <c r="F1" s="18"/>
      <c r="G1" s="22"/>
      <c r="H1" s="13"/>
      <c r="I1" s="12" t="s">
        <v>5</v>
      </c>
      <c r="J1" s="12" t="s">
        <v>6</v>
      </c>
    </row>
    <row r="2" spans="1:9" ht="12.75">
      <c r="A2" s="2">
        <v>0</v>
      </c>
      <c r="C2" t="s">
        <v>7</v>
      </c>
      <c r="D2" s="3">
        <v>2</v>
      </c>
      <c r="E2" t="s">
        <v>10</v>
      </c>
      <c r="F2" s="19">
        <v>15</v>
      </c>
      <c r="G2" s="23" t="s">
        <v>0</v>
      </c>
      <c r="H2" s="15">
        <f>D2*F2</f>
        <v>30</v>
      </c>
      <c r="I2" s="15"/>
    </row>
    <row r="3" spans="1:10" ht="12.75">
      <c r="A3" s="4">
        <v>1</v>
      </c>
      <c r="B3" s="5" t="s">
        <v>1</v>
      </c>
      <c r="C3" s="6" t="s">
        <v>8</v>
      </c>
      <c r="D3" s="7">
        <v>10</v>
      </c>
      <c r="E3" s="6" t="s">
        <v>10</v>
      </c>
      <c r="F3" s="20">
        <v>18</v>
      </c>
      <c r="G3" s="24" t="s">
        <v>0</v>
      </c>
      <c r="H3" s="16">
        <f>D3*F3</f>
        <v>180</v>
      </c>
      <c r="I3" s="16">
        <f>H3</f>
        <v>180</v>
      </c>
      <c r="J3" s="16"/>
    </row>
    <row r="4" spans="1:10" ht="12.75">
      <c r="A4" s="2">
        <v>2</v>
      </c>
      <c r="B4" s="1" t="s">
        <v>0</v>
      </c>
      <c r="C4" t="s">
        <v>11</v>
      </c>
      <c r="D4">
        <f>IF(D2+D3&gt;=0,D2+D3,"&lt; 0")</f>
        <v>12</v>
      </c>
      <c r="E4" t="s">
        <v>9</v>
      </c>
      <c r="G4" s="25" t="s">
        <v>0</v>
      </c>
      <c r="H4" s="15">
        <f>H2+H3</f>
        <v>210</v>
      </c>
      <c r="I4" s="15"/>
      <c r="J4" s="15"/>
    </row>
    <row r="5" spans="1:10" ht="12.75">
      <c r="A5" s="9">
        <v>3</v>
      </c>
      <c r="B5" s="10" t="s">
        <v>2</v>
      </c>
      <c r="C5" s="11" t="s">
        <v>12</v>
      </c>
      <c r="D5" s="8">
        <v>8</v>
      </c>
      <c r="E5" s="11" t="s">
        <v>10</v>
      </c>
      <c r="F5" s="17">
        <f>H4/D4</f>
        <v>17.5</v>
      </c>
      <c r="G5" s="26" t="s">
        <v>0</v>
      </c>
      <c r="H5" s="17">
        <f>D5*F5</f>
        <v>140</v>
      </c>
      <c r="I5" s="17"/>
      <c r="J5" s="17">
        <f>H5</f>
        <v>140</v>
      </c>
    </row>
    <row r="6" spans="1:10" ht="12.75">
      <c r="A6" s="2">
        <v>4</v>
      </c>
      <c r="B6" s="1" t="s">
        <v>0</v>
      </c>
      <c r="C6" t="s">
        <v>11</v>
      </c>
      <c r="D6">
        <f>IF(D4-D5&gt;=0,D4-D5,"&lt; 0")</f>
        <v>4</v>
      </c>
      <c r="E6" t="s">
        <v>10</v>
      </c>
      <c r="F6" s="21">
        <f>F5</f>
        <v>17.5</v>
      </c>
      <c r="G6" s="25" t="s">
        <v>0</v>
      </c>
      <c r="H6" s="15">
        <f>D6*F6</f>
        <v>70</v>
      </c>
      <c r="I6" s="15"/>
      <c r="J6" s="15"/>
    </row>
    <row r="7" spans="1:10" ht="12.75">
      <c r="A7" s="4">
        <v>5</v>
      </c>
      <c r="B7" s="5" t="s">
        <v>1</v>
      </c>
      <c r="C7" s="6" t="s">
        <v>8</v>
      </c>
      <c r="D7" s="7">
        <v>9</v>
      </c>
      <c r="E7" s="6" t="s">
        <v>10</v>
      </c>
      <c r="F7" s="20">
        <v>24</v>
      </c>
      <c r="G7" s="27" t="s">
        <v>0</v>
      </c>
      <c r="H7" s="16">
        <f>D7*F7</f>
        <v>216</v>
      </c>
      <c r="I7" s="16">
        <f>I3+H7</f>
        <v>396</v>
      </c>
      <c r="J7" s="16"/>
    </row>
    <row r="8" spans="1:10" ht="12.75">
      <c r="A8" s="2">
        <v>6</v>
      </c>
      <c r="B8" s="1" t="s">
        <v>0</v>
      </c>
      <c r="C8" t="s">
        <v>11</v>
      </c>
      <c r="D8">
        <f>IF(D6+D7&gt;=0,D6+D7,"&lt; 0")</f>
        <v>13</v>
      </c>
      <c r="E8" t="s">
        <v>9</v>
      </c>
      <c r="G8" s="25" t="s">
        <v>0</v>
      </c>
      <c r="H8" s="15">
        <f>H6+H7</f>
        <v>286</v>
      </c>
      <c r="I8" s="15"/>
      <c r="J8" s="15"/>
    </row>
    <row r="9" spans="1:10" ht="12.75">
      <c r="A9" s="9">
        <v>7</v>
      </c>
      <c r="B9" s="10" t="s">
        <v>2</v>
      </c>
      <c r="C9" s="11" t="s">
        <v>12</v>
      </c>
      <c r="D9" s="8">
        <v>6</v>
      </c>
      <c r="E9" s="11" t="s">
        <v>10</v>
      </c>
      <c r="F9" s="17">
        <f>H8/D8</f>
        <v>22</v>
      </c>
      <c r="G9" s="26" t="s">
        <v>0</v>
      </c>
      <c r="H9" s="17">
        <f>D9*F9</f>
        <v>132</v>
      </c>
      <c r="I9" s="17"/>
      <c r="J9" s="17">
        <f>J5+H9</f>
        <v>272</v>
      </c>
    </row>
    <row r="10" spans="1:10" ht="12.75">
      <c r="A10" s="2">
        <v>8</v>
      </c>
      <c r="B10" s="1" t="s">
        <v>0</v>
      </c>
      <c r="C10" t="s">
        <v>11</v>
      </c>
      <c r="D10">
        <f>IF(D8-D9&gt;=0,D8-D9,"&lt; 0")</f>
        <v>7</v>
      </c>
      <c r="E10" t="s">
        <v>10</v>
      </c>
      <c r="F10" s="15">
        <f>F9</f>
        <v>22</v>
      </c>
      <c r="G10" s="25" t="s">
        <v>0</v>
      </c>
      <c r="H10" s="15">
        <f>D10*F10</f>
        <v>154</v>
      </c>
      <c r="I10" s="15"/>
      <c r="J10" s="15"/>
    </row>
    <row r="11" spans="1:10" ht="12.75">
      <c r="A11" s="4">
        <v>9</v>
      </c>
      <c r="B11" s="5" t="s">
        <v>1</v>
      </c>
      <c r="C11" s="6" t="s">
        <v>8</v>
      </c>
      <c r="D11" s="7">
        <v>4</v>
      </c>
      <c r="E11" s="6" t="s">
        <v>10</v>
      </c>
      <c r="F11" s="20">
        <v>30</v>
      </c>
      <c r="G11" s="27" t="s">
        <v>0</v>
      </c>
      <c r="H11" s="16">
        <f>D11*F11</f>
        <v>120</v>
      </c>
      <c r="I11" s="16">
        <f>I7+H11</f>
        <v>516</v>
      </c>
      <c r="J11" s="16"/>
    </row>
    <row r="12" spans="1:10" ht="12.75">
      <c r="A12" s="2">
        <v>10</v>
      </c>
      <c r="B12" s="1" t="s">
        <v>0</v>
      </c>
      <c r="C12" t="s">
        <v>11</v>
      </c>
      <c r="D12">
        <f>IF(D10+D11&gt;=0,D10+D11,"&lt; 0")</f>
        <v>11</v>
      </c>
      <c r="E12" t="s">
        <v>9</v>
      </c>
      <c r="G12" s="25" t="s">
        <v>0</v>
      </c>
      <c r="H12" s="15">
        <f>H10+H11</f>
        <v>274</v>
      </c>
      <c r="I12" s="15"/>
      <c r="J12" s="15"/>
    </row>
    <row r="13" spans="1:10" ht="12.75">
      <c r="A13" s="9">
        <v>11</v>
      </c>
      <c r="B13" s="10" t="s">
        <v>2</v>
      </c>
      <c r="C13" s="11" t="s">
        <v>12</v>
      </c>
      <c r="D13" s="8">
        <v>8</v>
      </c>
      <c r="E13" s="11" t="s">
        <v>10</v>
      </c>
      <c r="F13" s="17">
        <f>H12/D12</f>
        <v>24.90909090909091</v>
      </c>
      <c r="G13" s="26" t="s">
        <v>0</v>
      </c>
      <c r="H13" s="17">
        <f>D13*F13</f>
        <v>199.27272727272728</v>
      </c>
      <c r="I13" s="17"/>
      <c r="J13" s="17">
        <f>J9+H13</f>
        <v>471.27272727272725</v>
      </c>
    </row>
    <row r="14" spans="1:10" ht="12.75">
      <c r="A14" s="2">
        <v>12</v>
      </c>
      <c r="B14" s="1" t="s">
        <v>0</v>
      </c>
      <c r="C14" t="s">
        <v>11</v>
      </c>
      <c r="D14">
        <f>IF(D12-D13&gt;=0,D12-D13,"&lt; 0")</f>
        <v>3</v>
      </c>
      <c r="E14" t="s">
        <v>10</v>
      </c>
      <c r="F14" s="15">
        <f>F13</f>
        <v>24.90909090909091</v>
      </c>
      <c r="G14" s="25" t="s">
        <v>0</v>
      </c>
      <c r="H14" s="15">
        <f>D14*F14</f>
        <v>74.72727272727273</v>
      </c>
      <c r="I14" s="15"/>
      <c r="J14" s="15"/>
    </row>
    <row r="15" spans="1:10" ht="12.75">
      <c r="A15" s="4">
        <v>13</v>
      </c>
      <c r="B15" s="5" t="s">
        <v>1</v>
      </c>
      <c r="C15" s="6" t="s">
        <v>8</v>
      </c>
      <c r="D15" s="7">
        <v>12</v>
      </c>
      <c r="E15" s="6" t="s">
        <v>10</v>
      </c>
      <c r="F15" s="20">
        <v>18</v>
      </c>
      <c r="G15" s="27" t="s">
        <v>0</v>
      </c>
      <c r="H15" s="16">
        <f>D15*F15</f>
        <v>216</v>
      </c>
      <c r="I15" s="16">
        <f>I11+H15</f>
        <v>732</v>
      </c>
      <c r="J15" s="16"/>
    </row>
    <row r="16" spans="1:10" ht="12.75">
      <c r="A16" s="2">
        <v>14</v>
      </c>
      <c r="B16" s="1" t="s">
        <v>0</v>
      </c>
      <c r="C16" t="s">
        <v>11</v>
      </c>
      <c r="D16">
        <f>IF(D14+D15&gt;=0,D14+D15,"&lt; 0")</f>
        <v>15</v>
      </c>
      <c r="E16" t="s">
        <v>9</v>
      </c>
      <c r="G16" s="25" t="s">
        <v>0</v>
      </c>
      <c r="H16" s="15">
        <f>H14+H15</f>
        <v>290.72727272727275</v>
      </c>
      <c r="I16" s="15"/>
      <c r="J16" s="15"/>
    </row>
    <row r="17" spans="1:10" ht="12.75">
      <c r="A17" s="9">
        <v>15</v>
      </c>
      <c r="B17" s="10" t="s">
        <v>2</v>
      </c>
      <c r="C17" s="11" t="s">
        <v>12</v>
      </c>
      <c r="D17" s="8">
        <v>10</v>
      </c>
      <c r="E17" s="11" t="s">
        <v>10</v>
      </c>
      <c r="F17" s="17">
        <f>H16/D16</f>
        <v>19.381818181818183</v>
      </c>
      <c r="G17" s="26" t="s">
        <v>0</v>
      </c>
      <c r="H17" s="17">
        <f>D17*F17</f>
        <v>193.8181818181818</v>
      </c>
      <c r="I17" s="17"/>
      <c r="J17" s="17">
        <f>J13+H17</f>
        <v>665.090909090909</v>
      </c>
    </row>
    <row r="18" spans="1:10" ht="12.75">
      <c r="A18" s="2">
        <v>16</v>
      </c>
      <c r="B18" s="1" t="s">
        <v>0</v>
      </c>
      <c r="C18" t="s">
        <v>11</v>
      </c>
      <c r="D18">
        <f>IF(D16-D17&gt;=0,D16-D17,"&lt; 0")</f>
        <v>5</v>
      </c>
      <c r="E18" t="s">
        <v>10</v>
      </c>
      <c r="F18" s="15">
        <f>F17</f>
        <v>19.381818181818183</v>
      </c>
      <c r="G18" s="25" t="s">
        <v>0</v>
      </c>
      <c r="H18" s="15">
        <f>D18*F18</f>
        <v>96.9090909090909</v>
      </c>
      <c r="I18" s="15"/>
      <c r="J18" s="15"/>
    </row>
    <row r="19" spans="1:10" ht="12.75">
      <c r="A19" s="4">
        <v>17</v>
      </c>
      <c r="B19" s="5" t="s">
        <v>1</v>
      </c>
      <c r="C19" s="6" t="s">
        <v>8</v>
      </c>
      <c r="D19" s="7">
        <v>12</v>
      </c>
      <c r="E19" s="6" t="s">
        <v>10</v>
      </c>
      <c r="F19" s="20">
        <v>16</v>
      </c>
      <c r="G19" s="27" t="s">
        <v>0</v>
      </c>
      <c r="H19" s="16">
        <f>D19*F19</f>
        <v>192</v>
      </c>
      <c r="I19" s="16">
        <f>I15+H19</f>
        <v>924</v>
      </c>
      <c r="J19" s="16"/>
    </row>
    <row r="20" spans="1:10" ht="12.75">
      <c r="A20" s="2">
        <v>18</v>
      </c>
      <c r="B20" s="1" t="s">
        <v>0</v>
      </c>
      <c r="C20" t="s">
        <v>11</v>
      </c>
      <c r="D20">
        <f>IF(D18+D19&gt;=0,D18+D19,"&lt; 0")</f>
        <v>17</v>
      </c>
      <c r="E20" t="s">
        <v>9</v>
      </c>
      <c r="G20" s="25" t="s">
        <v>0</v>
      </c>
      <c r="H20" s="15">
        <f>H18+H19</f>
        <v>288.9090909090909</v>
      </c>
      <c r="I20" s="15"/>
      <c r="J20" s="15"/>
    </row>
    <row r="21" spans="1:10" ht="12.75">
      <c r="A21" s="9">
        <v>19</v>
      </c>
      <c r="B21" s="10" t="s">
        <v>2</v>
      </c>
      <c r="C21" s="11" t="s">
        <v>12</v>
      </c>
      <c r="D21" s="8">
        <v>8</v>
      </c>
      <c r="E21" s="11" t="s">
        <v>10</v>
      </c>
      <c r="F21" s="17">
        <f>H20/D20</f>
        <v>16.99465240641711</v>
      </c>
      <c r="G21" s="26" t="s">
        <v>0</v>
      </c>
      <c r="H21" s="17">
        <f>D21*F21</f>
        <v>135.95721925133688</v>
      </c>
      <c r="I21" s="17"/>
      <c r="J21" s="17">
        <f>J17+H21</f>
        <v>801.048128342246</v>
      </c>
    </row>
    <row r="22" spans="1:10" ht="12.75">
      <c r="A22" s="2">
        <v>20</v>
      </c>
      <c r="B22" s="1" t="s">
        <v>0</v>
      </c>
      <c r="C22" t="s">
        <v>11</v>
      </c>
      <c r="D22">
        <f>IF(D20-D21&gt;=0,D20-D21,"&lt; 0")</f>
        <v>9</v>
      </c>
      <c r="E22" t="s">
        <v>10</v>
      </c>
      <c r="F22" s="15">
        <f>F21</f>
        <v>16.99465240641711</v>
      </c>
      <c r="G22" s="25" t="s">
        <v>0</v>
      </c>
      <c r="H22" s="15">
        <f>D22*F22</f>
        <v>152.951871657754</v>
      </c>
      <c r="I22" s="15"/>
      <c r="J22" s="15"/>
    </row>
    <row r="23" spans="1:10" ht="12.75">
      <c r="A23" s="4">
        <v>21</v>
      </c>
      <c r="B23" s="5" t="s">
        <v>1</v>
      </c>
      <c r="C23" s="6" t="s">
        <v>8</v>
      </c>
      <c r="D23" s="7">
        <v>10</v>
      </c>
      <c r="E23" s="6" t="s">
        <v>10</v>
      </c>
      <c r="F23" s="20">
        <v>22</v>
      </c>
      <c r="G23" s="27" t="s">
        <v>0</v>
      </c>
      <c r="H23" s="16">
        <f>D23*F23</f>
        <v>220</v>
      </c>
      <c r="I23" s="16">
        <f>I19+H23</f>
        <v>1144</v>
      </c>
      <c r="J23" s="16"/>
    </row>
    <row r="24" spans="1:10" ht="12.75">
      <c r="A24" s="2">
        <v>22</v>
      </c>
      <c r="B24" s="1" t="s">
        <v>0</v>
      </c>
      <c r="C24" t="s">
        <v>11</v>
      </c>
      <c r="D24">
        <f>IF(D22+D23&gt;=0,D22+D23,"&lt; 0")</f>
        <v>19</v>
      </c>
      <c r="E24" t="s">
        <v>9</v>
      </c>
      <c r="G24" s="25" t="s">
        <v>0</v>
      </c>
      <c r="H24" s="15">
        <f>H22+H23</f>
        <v>372.951871657754</v>
      </c>
      <c r="I24" s="15"/>
      <c r="J24" s="15"/>
    </row>
    <row r="25" spans="1:10" ht="12.75">
      <c r="A25" s="9">
        <v>23</v>
      </c>
      <c r="B25" s="10" t="s">
        <v>2</v>
      </c>
      <c r="C25" s="11" t="s">
        <v>12</v>
      </c>
      <c r="D25" s="8">
        <v>11</v>
      </c>
      <c r="E25" s="11" t="s">
        <v>10</v>
      </c>
      <c r="F25" s="17">
        <f>H24/D24</f>
        <v>19.629045876723893</v>
      </c>
      <c r="G25" s="26" t="s">
        <v>0</v>
      </c>
      <c r="H25" s="17">
        <f>D25*F25</f>
        <v>215.91950464396282</v>
      </c>
      <c r="I25" s="17"/>
      <c r="J25" s="17">
        <f>J21+H25</f>
        <v>1016.9676329862087</v>
      </c>
    </row>
    <row r="26" spans="1:10" ht="12.75">
      <c r="A26" s="2">
        <v>24</v>
      </c>
      <c r="B26" s="1" t="s">
        <v>0</v>
      </c>
      <c r="C26" t="s">
        <v>11</v>
      </c>
      <c r="D26">
        <f>IF(D24-D25&gt;=0,D24-D25,"&lt; 0")</f>
        <v>8</v>
      </c>
      <c r="E26" t="s">
        <v>10</v>
      </c>
      <c r="F26" s="15">
        <f>F25</f>
        <v>19.629045876723893</v>
      </c>
      <c r="G26" s="25" t="s">
        <v>0</v>
      </c>
      <c r="H26" s="15">
        <f>D26*F26</f>
        <v>157.03236701379114</v>
      </c>
      <c r="I26" s="15"/>
      <c r="J26" s="15"/>
    </row>
    <row r="27" spans="1:10" ht="12.75">
      <c r="A27" s="4">
        <v>25</v>
      </c>
      <c r="B27" s="5" t="s">
        <v>1</v>
      </c>
      <c r="C27" s="6" t="s">
        <v>8</v>
      </c>
      <c r="D27" s="7">
        <v>10</v>
      </c>
      <c r="E27" s="6" t="s">
        <v>10</v>
      </c>
      <c r="F27" s="20">
        <v>23</v>
      </c>
      <c r="G27" s="27" t="s">
        <v>0</v>
      </c>
      <c r="H27" s="16">
        <f>D27*F27</f>
        <v>230</v>
      </c>
      <c r="I27" s="16">
        <f>I23+H27</f>
        <v>1374</v>
      </c>
      <c r="J27" s="16"/>
    </row>
    <row r="28" spans="1:10" ht="12.75">
      <c r="A28" s="2">
        <v>26</v>
      </c>
      <c r="B28" s="1" t="s">
        <v>0</v>
      </c>
      <c r="C28" t="s">
        <v>11</v>
      </c>
      <c r="D28">
        <f>IF(D26+D27&gt;=0,D26+D27,"&lt; 0")</f>
        <v>18</v>
      </c>
      <c r="E28" t="s">
        <v>9</v>
      </c>
      <c r="G28" s="25" t="s">
        <v>0</v>
      </c>
      <c r="H28" s="15">
        <f>H26+H27</f>
        <v>387.03236701379114</v>
      </c>
      <c r="I28" s="15"/>
      <c r="J28" s="15"/>
    </row>
    <row r="29" spans="1:10" ht="12.75">
      <c r="A29" s="9">
        <v>27</v>
      </c>
      <c r="B29" s="10" t="s">
        <v>2</v>
      </c>
      <c r="C29" s="11" t="s">
        <v>12</v>
      </c>
      <c r="D29" s="8">
        <v>13</v>
      </c>
      <c r="E29" s="11" t="s">
        <v>10</v>
      </c>
      <c r="F29" s="17">
        <f>H28/D28</f>
        <v>21.501798167432842</v>
      </c>
      <c r="G29" s="26" t="s">
        <v>0</v>
      </c>
      <c r="H29" s="17">
        <f>D29*F29</f>
        <v>279.5233761766269</v>
      </c>
      <c r="I29" s="17"/>
      <c r="J29" s="17">
        <f>J25+H29</f>
        <v>1296.4910091628358</v>
      </c>
    </row>
    <row r="30" spans="1:10" ht="12.75">
      <c r="A30" s="2">
        <v>28</v>
      </c>
      <c r="B30" s="1" t="s">
        <v>0</v>
      </c>
      <c r="C30" t="s">
        <v>11</v>
      </c>
      <c r="D30">
        <f>IF(D28-D29&gt;=0,D28-D29,"&lt; 0")</f>
        <v>5</v>
      </c>
      <c r="E30" t="s">
        <v>10</v>
      </c>
      <c r="F30" s="15">
        <f>F29</f>
        <v>21.501798167432842</v>
      </c>
      <c r="G30" s="25" t="s">
        <v>0</v>
      </c>
      <c r="H30" s="15">
        <f>D30*F30</f>
        <v>107.5089908371642</v>
      </c>
      <c r="I30" s="15"/>
      <c r="J30" s="15"/>
    </row>
    <row r="31" spans="1:10" ht="12.75">
      <c r="A31" s="4">
        <v>29</v>
      </c>
      <c r="B31" s="5" t="s">
        <v>1</v>
      </c>
      <c r="C31" s="6" t="s">
        <v>8</v>
      </c>
      <c r="D31" s="7">
        <v>9</v>
      </c>
      <c r="E31" s="6" t="s">
        <v>10</v>
      </c>
      <c r="F31" s="20">
        <v>27</v>
      </c>
      <c r="G31" s="27" t="s">
        <v>0</v>
      </c>
      <c r="H31" s="16">
        <f>D31*F31</f>
        <v>243</v>
      </c>
      <c r="I31" s="16">
        <f>I27+H31</f>
        <v>1617</v>
      </c>
      <c r="J31" s="16"/>
    </row>
    <row r="32" spans="1:10" ht="12.75">
      <c r="A32" s="2">
        <v>30</v>
      </c>
      <c r="B32" s="1" t="s">
        <v>0</v>
      </c>
      <c r="C32" t="s">
        <v>11</v>
      </c>
      <c r="D32">
        <f>IF(D30+D31&gt;=0,D30+D31,"&lt; 0")</f>
        <v>14</v>
      </c>
      <c r="E32" t="s">
        <v>9</v>
      </c>
      <c r="G32" s="25" t="s">
        <v>0</v>
      </c>
      <c r="H32" s="15">
        <f>H30+H31</f>
        <v>350.5089908371642</v>
      </c>
      <c r="I32" s="15"/>
      <c r="J32" s="15"/>
    </row>
    <row r="33" spans="1:10" ht="12.75">
      <c r="A33" s="9">
        <v>31</v>
      </c>
      <c r="B33" s="10" t="s">
        <v>2</v>
      </c>
      <c r="C33" s="11" t="s">
        <v>12</v>
      </c>
      <c r="D33" s="8">
        <v>12</v>
      </c>
      <c r="E33" s="11" t="s">
        <v>10</v>
      </c>
      <c r="F33" s="17">
        <f>H32/D32</f>
        <v>25.036356488368874</v>
      </c>
      <c r="G33" s="26" t="s">
        <v>0</v>
      </c>
      <c r="H33" s="17">
        <f>D33*F33</f>
        <v>300.43627786042646</v>
      </c>
      <c r="I33" s="17"/>
      <c r="J33" s="17">
        <f>J29+H33</f>
        <v>1596.9272870232621</v>
      </c>
    </row>
    <row r="34" spans="1:10" ht="12.75">
      <c r="A34" s="2">
        <v>32</v>
      </c>
      <c r="B34" s="1" t="s">
        <v>0</v>
      </c>
      <c r="C34" t="s">
        <v>11</v>
      </c>
      <c r="D34">
        <f>IF(D32-D33&gt;=0,D32-D33,"&lt; 0")</f>
        <v>2</v>
      </c>
      <c r="E34" t="s">
        <v>10</v>
      </c>
      <c r="F34" s="15">
        <f>F33</f>
        <v>25.036356488368874</v>
      </c>
      <c r="G34" s="25" t="s">
        <v>0</v>
      </c>
      <c r="H34" s="15">
        <f>D34*F34</f>
        <v>50.07271297673775</v>
      </c>
      <c r="I34" s="15"/>
      <c r="J34" s="15"/>
    </row>
    <row r="35" spans="1:10" ht="12.75">
      <c r="A35" s="4">
        <v>33</v>
      </c>
      <c r="B35" s="5" t="s">
        <v>1</v>
      </c>
      <c r="C35" s="6" t="s">
        <v>8</v>
      </c>
      <c r="D35" s="7">
        <v>10</v>
      </c>
      <c r="E35" s="6" t="s">
        <v>10</v>
      </c>
      <c r="F35" s="20">
        <v>20</v>
      </c>
      <c r="G35" s="27" t="s">
        <v>0</v>
      </c>
      <c r="H35" s="16">
        <f>D35*F35</f>
        <v>200</v>
      </c>
      <c r="I35" s="16">
        <f>I31+H35</f>
        <v>1817</v>
      </c>
      <c r="J35" s="16"/>
    </row>
    <row r="36" spans="1:10" ht="12.75">
      <c r="A36" s="2">
        <v>34</v>
      </c>
      <c r="B36" s="1" t="s">
        <v>0</v>
      </c>
      <c r="C36" t="s">
        <v>11</v>
      </c>
      <c r="D36">
        <f>IF(D34+D35&gt;=0,D34+D35,"&lt; 0")</f>
        <v>12</v>
      </c>
      <c r="E36" t="s">
        <v>9</v>
      </c>
      <c r="G36" s="25" t="s">
        <v>0</v>
      </c>
      <c r="H36" s="15">
        <f>H34+H35</f>
        <v>250.07271297673776</v>
      </c>
      <c r="I36" s="15"/>
      <c r="J36" s="15"/>
    </row>
    <row r="37" spans="1:10" ht="12.75">
      <c r="A37" s="9">
        <v>35</v>
      </c>
      <c r="B37" s="10" t="s">
        <v>2</v>
      </c>
      <c r="C37" s="11" t="s">
        <v>12</v>
      </c>
      <c r="D37" s="8">
        <v>10</v>
      </c>
      <c r="E37" s="11" t="s">
        <v>10</v>
      </c>
      <c r="F37" s="17">
        <f>H36/D36</f>
        <v>20.83939274806148</v>
      </c>
      <c r="G37" s="26" t="s">
        <v>0</v>
      </c>
      <c r="H37" s="17">
        <f>D37*F37</f>
        <v>208.39392748061482</v>
      </c>
      <c r="I37" s="17"/>
      <c r="J37" s="17">
        <f>J33+H37</f>
        <v>1805.321214503877</v>
      </c>
    </row>
    <row r="38" spans="1:10" ht="12.75">
      <c r="A38" s="2">
        <v>36</v>
      </c>
      <c r="B38" s="1" t="s">
        <v>0</v>
      </c>
      <c r="C38" t="s">
        <v>11</v>
      </c>
      <c r="D38">
        <f>IF(D36-D37&gt;=0,D36-D37,"&lt; 0")</f>
        <v>2</v>
      </c>
      <c r="E38" t="s">
        <v>10</v>
      </c>
      <c r="F38" s="15">
        <f>F37</f>
        <v>20.83939274806148</v>
      </c>
      <c r="G38" s="25" t="s">
        <v>0</v>
      </c>
      <c r="H38" s="15">
        <f>D38*F38</f>
        <v>41.67878549612296</v>
      </c>
      <c r="I38" s="15"/>
      <c r="J38" s="15"/>
    </row>
    <row r="39" spans="1:10" ht="12.75">
      <c r="A39" s="4">
        <v>37</v>
      </c>
      <c r="B39" s="5" t="s">
        <v>1</v>
      </c>
      <c r="C39" s="6" t="s">
        <v>8</v>
      </c>
      <c r="D39" s="7">
        <v>10</v>
      </c>
      <c r="E39" s="6" t="s">
        <v>10</v>
      </c>
      <c r="F39" s="20">
        <v>19</v>
      </c>
      <c r="G39" s="27" t="s">
        <v>0</v>
      </c>
      <c r="H39" s="16">
        <f>D39*F39</f>
        <v>190</v>
      </c>
      <c r="I39" s="16">
        <f>I35+H39</f>
        <v>2007</v>
      </c>
      <c r="J39" s="16"/>
    </row>
    <row r="40" spans="1:10" ht="12.75">
      <c r="A40" s="2">
        <v>38</v>
      </c>
      <c r="B40" s="1" t="s">
        <v>0</v>
      </c>
      <c r="C40" t="s">
        <v>11</v>
      </c>
      <c r="D40">
        <f>IF(D38+D39&gt;=0,D38+D39,"&lt; 0")</f>
        <v>12</v>
      </c>
      <c r="E40" t="s">
        <v>9</v>
      </c>
      <c r="G40" s="25" t="s">
        <v>0</v>
      </c>
      <c r="H40" s="15">
        <f>H38+H39</f>
        <v>231.67878549612297</v>
      </c>
      <c r="I40" s="15"/>
      <c r="J40" s="15"/>
    </row>
    <row r="41" spans="1:10" ht="12.75">
      <c r="A41" s="9">
        <v>39</v>
      </c>
      <c r="B41" s="10" t="s">
        <v>2</v>
      </c>
      <c r="C41" s="11" t="s">
        <v>12</v>
      </c>
      <c r="D41" s="8">
        <v>7</v>
      </c>
      <c r="E41" s="11" t="s">
        <v>10</v>
      </c>
      <c r="F41" s="17">
        <f>H40/D40</f>
        <v>19.306565458010247</v>
      </c>
      <c r="G41" s="26" t="s">
        <v>0</v>
      </c>
      <c r="H41" s="17">
        <f>D41*F41</f>
        <v>135.14595820607173</v>
      </c>
      <c r="I41" s="17"/>
      <c r="J41" s="17">
        <f>J37+H41</f>
        <v>1940.4671727099487</v>
      </c>
    </row>
    <row r="42" spans="1:10" ht="12.75">
      <c r="A42" s="2">
        <v>40</v>
      </c>
      <c r="B42" s="1" t="s">
        <v>0</v>
      </c>
      <c r="C42" t="s">
        <v>11</v>
      </c>
      <c r="D42">
        <f>IF(D40-D41&gt;=0,D40-D41,"&lt; 0")</f>
        <v>5</v>
      </c>
      <c r="E42" t="s">
        <v>10</v>
      </c>
      <c r="F42" s="15">
        <f>F41</f>
        <v>19.306565458010247</v>
      </c>
      <c r="G42" s="25" t="s">
        <v>0</v>
      </c>
      <c r="H42" s="15">
        <f>D42*F42</f>
        <v>96.53282729005124</v>
      </c>
      <c r="I42" s="15"/>
      <c r="J42" s="15"/>
    </row>
    <row r="43" spans="1:10" ht="12.75">
      <c r="A43" s="4">
        <v>41</v>
      </c>
      <c r="B43" s="5" t="s">
        <v>1</v>
      </c>
      <c r="C43" s="6" t="s">
        <v>8</v>
      </c>
      <c r="D43" s="7">
        <v>9</v>
      </c>
      <c r="E43" s="6" t="s">
        <v>10</v>
      </c>
      <c r="F43" s="20">
        <v>26</v>
      </c>
      <c r="G43" s="27" t="s">
        <v>0</v>
      </c>
      <c r="H43" s="16">
        <f>D43*F43</f>
        <v>234</v>
      </c>
      <c r="I43" s="16">
        <f>I39+H43</f>
        <v>2241</v>
      </c>
      <c r="J43" s="16"/>
    </row>
    <row r="44" spans="1:10" ht="12.75">
      <c r="A44" s="2">
        <v>42</v>
      </c>
      <c r="B44" s="1" t="s">
        <v>0</v>
      </c>
      <c r="C44" t="s">
        <v>11</v>
      </c>
      <c r="D44">
        <f>IF(D42+D43&gt;=0,D42+D43,"&lt; 0")</f>
        <v>14</v>
      </c>
      <c r="E44" t="s">
        <v>9</v>
      </c>
      <c r="G44" s="25" t="s">
        <v>0</v>
      </c>
      <c r="H44" s="15">
        <f>H42+H43</f>
        <v>330.5328272900513</v>
      </c>
      <c r="I44" s="15"/>
      <c r="J44" s="15"/>
    </row>
    <row r="45" spans="1:10" ht="12.75">
      <c r="A45" s="9">
        <v>43</v>
      </c>
      <c r="B45" s="10" t="s">
        <v>2</v>
      </c>
      <c r="C45" s="11" t="s">
        <v>12</v>
      </c>
      <c r="D45" s="8">
        <v>5</v>
      </c>
      <c r="E45" s="11" t="s">
        <v>10</v>
      </c>
      <c r="F45" s="17">
        <f>H44/D44</f>
        <v>23.60948766357509</v>
      </c>
      <c r="G45" s="26" t="s">
        <v>0</v>
      </c>
      <c r="H45" s="17">
        <f>D45*F45</f>
        <v>118.04743831787546</v>
      </c>
      <c r="I45" s="17"/>
      <c r="J45" s="17">
        <f>J41+H45</f>
        <v>2058.5146110278242</v>
      </c>
    </row>
    <row r="46" spans="1:10" ht="12.75">
      <c r="A46" s="2">
        <v>44</v>
      </c>
      <c r="B46" s="1" t="s">
        <v>0</v>
      </c>
      <c r="C46" t="s">
        <v>11</v>
      </c>
      <c r="D46">
        <f>IF(D44-D45&gt;=0,D44-D45,"&lt; 0")</f>
        <v>9</v>
      </c>
      <c r="E46" t="s">
        <v>10</v>
      </c>
      <c r="F46" s="15">
        <f>F45</f>
        <v>23.60948766357509</v>
      </c>
      <c r="G46" s="25" t="s">
        <v>0</v>
      </c>
      <c r="H46" s="15">
        <f>D46*F46</f>
        <v>212.48538897217583</v>
      </c>
      <c r="I46" s="15"/>
      <c r="J46" s="15"/>
    </row>
    <row r="47" spans="1:10" ht="12.75">
      <c r="A47" s="4">
        <v>45</v>
      </c>
      <c r="B47" s="5" t="s">
        <v>1</v>
      </c>
      <c r="C47" s="6" t="s">
        <v>8</v>
      </c>
      <c r="D47" s="7">
        <v>5</v>
      </c>
      <c r="E47" s="6" t="s">
        <v>10</v>
      </c>
      <c r="F47" s="20">
        <v>32</v>
      </c>
      <c r="G47" s="27" t="s">
        <v>0</v>
      </c>
      <c r="H47" s="16">
        <f>D47*F47</f>
        <v>160</v>
      </c>
      <c r="I47" s="16">
        <f>I43+H47</f>
        <v>2401</v>
      </c>
      <c r="J47" s="16"/>
    </row>
    <row r="48" spans="1:10" ht="12.75">
      <c r="A48" s="2">
        <v>46</v>
      </c>
      <c r="B48" s="1" t="s">
        <v>0</v>
      </c>
      <c r="C48" t="s">
        <v>11</v>
      </c>
      <c r="D48">
        <f>IF(D46+D47&gt;=0,D46+D47,"&lt; 0")</f>
        <v>14</v>
      </c>
      <c r="E48" t="s">
        <v>9</v>
      </c>
      <c r="G48" s="25" t="s">
        <v>0</v>
      </c>
      <c r="H48" s="15">
        <f>H46+H47</f>
        <v>372.4853889721758</v>
      </c>
      <c r="I48" s="15"/>
      <c r="J48" s="15"/>
    </row>
    <row r="49" spans="1:10" ht="12.75">
      <c r="A49" s="9">
        <v>47</v>
      </c>
      <c r="B49" s="10" t="s">
        <v>2</v>
      </c>
      <c r="C49" s="11" t="s">
        <v>12</v>
      </c>
      <c r="D49" s="8">
        <v>2</v>
      </c>
      <c r="E49" s="11" t="s">
        <v>10</v>
      </c>
      <c r="F49" s="17">
        <f>H48/D48</f>
        <v>26.606099212298272</v>
      </c>
      <c r="G49" s="26" t="s">
        <v>0</v>
      </c>
      <c r="H49" s="17">
        <f>D49*F49</f>
        <v>53.212198424596544</v>
      </c>
      <c r="I49" s="17"/>
      <c r="J49" s="17">
        <f>J45+H49</f>
        <v>2111.7268094524206</v>
      </c>
    </row>
    <row r="50" spans="1:10" ht="12.75">
      <c r="A50" s="2">
        <v>48</v>
      </c>
      <c r="B50" s="1" t="s">
        <v>0</v>
      </c>
      <c r="C50" t="s">
        <v>11</v>
      </c>
      <c r="D50">
        <f>IF(D48-D49&gt;=0,D48-D49,"&lt; 0")</f>
        <v>12</v>
      </c>
      <c r="E50" t="s">
        <v>10</v>
      </c>
      <c r="F50" s="15">
        <f>F49</f>
        <v>26.606099212298272</v>
      </c>
      <c r="G50" s="25" t="s">
        <v>0</v>
      </c>
      <c r="H50" s="15">
        <f>D50*F50</f>
        <v>319.27319054757925</v>
      </c>
      <c r="I50" s="15"/>
      <c r="J50" s="15"/>
    </row>
  </sheetData>
  <sheetProtection sheet="1" objects="1" scenarios="1"/>
  <dataValidations count="2">
    <dataValidation type="custom" allowBlank="1" showInputMessage="1" showErrorMessage="1" sqref="D2 D3">
      <formula1>D2&gt;=0</formula1>
    </dataValidation>
    <dataValidation type="custom" allowBlank="1" showInputMessage="1" showErrorMessage="1" sqref="D5 D9 D13 D17 D21 D25 D29 D33 D37 D41 D45 D49">
      <formula1>AND(D5&lt;=D4,D5&gt;=0)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&amp;C&amp;"Arial,Fett"&amp;12Pricing of Material Consumption by the Moving Average Method
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2005-06-01T20:21:59Z</cp:lastPrinted>
  <dcterms:created xsi:type="dcterms:W3CDTF">1999-04-06T16:29:27Z</dcterms:created>
  <dcterms:modified xsi:type="dcterms:W3CDTF">2005-06-01T20:22:22Z</dcterms:modified>
  <cp:category/>
  <cp:version/>
  <cp:contentType/>
  <cp:contentStatus/>
</cp:coreProperties>
</file>