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132" windowHeight="90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<sst xmlns="http://schemas.openxmlformats.org/spreadsheetml/2006/main" count="33" uniqueCount="23">
  <si>
    <t>Produktgruppe 1</t>
  </si>
  <si>
    <t>Produktgruppe 2</t>
  </si>
  <si>
    <t>Produkt 1</t>
  </si>
  <si>
    <t>Produkt 2</t>
  </si>
  <si>
    <t>Produkt 3</t>
  </si>
  <si>
    <t>Produkt 4</t>
  </si>
  <si>
    <t>Umsatz</t>
  </si>
  <si>
    <t>-</t>
  </si>
  <si>
    <t>DB I des Produkts</t>
  </si>
  <si>
    <t>=</t>
  </si>
  <si>
    <t>DB II des Produkts</t>
  </si>
  <si>
    <t>DB II der Produktgruppe</t>
  </si>
  <si>
    <t>DB III der Produktgruppe</t>
  </si>
  <si>
    <t>Gewinn</t>
  </si>
  <si>
    <t>variable Produkteinzelkosten</t>
  </si>
  <si>
    <t>variable Produktgruppeneinzelkosten</t>
  </si>
  <si>
    <t>fixe Produktgruppeneinzelkosten</t>
  </si>
  <si>
    <t>DB IV der Produktgruppe</t>
  </si>
  <si>
    <t>DB IV des Unternehmens</t>
  </si>
  <si>
    <t>variable Unternehmenseinzelkosten</t>
  </si>
  <si>
    <t>DB V des Unternehmens</t>
  </si>
  <si>
    <t>fixe Unternehmenseinzelkosten</t>
  </si>
  <si>
    <t>fixe Produkteinzelkosten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</si>
</sst>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_-* #,##0.0\ _D_M_-;\-* #,##0.0\ _D_M_-;_-* &quot;-&quot;??\ _D_M_-;_-@_-"/>
    <numFmt numFmtId="173" formatCode="_-* #,##0\ _D_M_-;\-* #,##0\ _D_M_-;_-* &quot;-&quot;??\ _D_M_-;_-@_-"/>
  </numFmts>
  <fonts count="2">
    <font>
      <sz val="10"/>
      <name val="Arial"/>
      <family val="0"/>
    </font>
    <font>
      <sz val="10"/>
      <name val="Symbol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4</xdr:row>
      <xdr:rowOff>0</xdr:rowOff>
    </xdr:from>
    <xdr:to>
      <xdr:col>3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6765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5</xdr:col>
      <xdr:colOff>0</xdr:colOff>
      <xdr:row>7</xdr:row>
      <xdr:rowOff>0</xdr:rowOff>
    </xdr:to>
    <xdr:sp>
      <xdr:nvSpPr>
        <xdr:cNvPr id="2" name="Line 2"/>
        <xdr:cNvSpPr>
          <a:spLocks/>
        </xdr:cNvSpPr>
      </xdr:nvSpPr>
      <xdr:spPr>
        <a:xfrm>
          <a:off x="360997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4</xdr:col>
      <xdr:colOff>0</xdr:colOff>
      <xdr:row>11</xdr:row>
      <xdr:rowOff>0</xdr:rowOff>
    </xdr:to>
    <xdr:sp>
      <xdr:nvSpPr>
        <xdr:cNvPr id="3" name="Line 3"/>
        <xdr:cNvSpPr>
          <a:spLocks/>
        </xdr:cNvSpPr>
      </xdr:nvSpPr>
      <xdr:spPr>
        <a:xfrm>
          <a:off x="3143250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0</xdr:colOff>
      <xdr:row>11</xdr:row>
      <xdr:rowOff>0</xdr:rowOff>
    </xdr:to>
    <xdr:sp>
      <xdr:nvSpPr>
        <xdr:cNvPr id="4" name="Line 4"/>
        <xdr:cNvSpPr>
          <a:spLocks/>
        </xdr:cNvSpPr>
      </xdr:nvSpPr>
      <xdr:spPr>
        <a:xfrm>
          <a:off x="36099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5" name="Line 5"/>
        <xdr:cNvSpPr>
          <a:spLocks/>
        </xdr:cNvSpPr>
      </xdr:nvSpPr>
      <xdr:spPr>
        <a:xfrm>
          <a:off x="45434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8</xdr:row>
      <xdr:rowOff>0</xdr:rowOff>
    </xdr:from>
    <xdr:to>
      <xdr:col>8</xdr:col>
      <xdr:colOff>0</xdr:colOff>
      <xdr:row>11</xdr:row>
      <xdr:rowOff>0</xdr:rowOff>
    </xdr:to>
    <xdr:sp>
      <xdr:nvSpPr>
        <xdr:cNvPr id="6" name="Line 6"/>
        <xdr:cNvSpPr>
          <a:spLocks/>
        </xdr:cNvSpPr>
      </xdr:nvSpPr>
      <xdr:spPr>
        <a:xfrm>
          <a:off x="5010150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4</xdr:row>
      <xdr:rowOff>0</xdr:rowOff>
    </xdr:from>
    <xdr:to>
      <xdr:col>9</xdr:col>
      <xdr:colOff>0</xdr:colOff>
      <xdr:row>7</xdr:row>
      <xdr:rowOff>0</xdr:rowOff>
    </xdr:to>
    <xdr:sp>
      <xdr:nvSpPr>
        <xdr:cNvPr id="7" name="Line 7"/>
        <xdr:cNvSpPr>
          <a:spLocks/>
        </xdr:cNvSpPr>
      </xdr:nvSpPr>
      <xdr:spPr>
        <a:xfrm>
          <a:off x="547687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8</xdr:row>
      <xdr:rowOff>0</xdr:rowOff>
    </xdr:from>
    <xdr:to>
      <xdr:col>9</xdr:col>
      <xdr:colOff>0</xdr:colOff>
      <xdr:row>11</xdr:row>
      <xdr:rowOff>0</xdr:rowOff>
    </xdr:to>
    <xdr:sp>
      <xdr:nvSpPr>
        <xdr:cNvPr id="8" name="Line 8"/>
        <xdr:cNvSpPr>
          <a:spLocks/>
        </xdr:cNvSpPr>
      </xdr:nvSpPr>
      <xdr:spPr>
        <a:xfrm>
          <a:off x="54768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228600</xdr:colOff>
      <xdr:row>12</xdr:row>
      <xdr:rowOff>0</xdr:rowOff>
    </xdr:from>
    <xdr:to>
      <xdr:col>5</xdr:col>
      <xdr:colOff>0</xdr:colOff>
      <xdr:row>13</xdr:row>
      <xdr:rowOff>85725</xdr:rowOff>
    </xdr:to>
    <xdr:sp>
      <xdr:nvSpPr>
        <xdr:cNvPr id="9" name="AutoShape 9"/>
        <xdr:cNvSpPr>
          <a:spLocks/>
        </xdr:cNvSpPr>
      </xdr:nvSpPr>
      <xdr:spPr>
        <a:xfrm rot="16200000" flipH="1">
          <a:off x="3371850" y="1943100"/>
          <a:ext cx="238125" cy="247650"/>
        </a:xfrm>
        <a:prstGeom prst="bentConnector3">
          <a:avLst>
            <a:gd name="adj1" fmla="val 99995"/>
            <a:gd name="adj2" fmla="val 816000"/>
            <a:gd name="adj3" fmla="val -1361537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12</xdr:row>
      <xdr:rowOff>0</xdr:rowOff>
    </xdr:from>
    <xdr:to>
      <xdr:col>8</xdr:col>
      <xdr:colOff>238125</xdr:colOff>
      <xdr:row>13</xdr:row>
      <xdr:rowOff>76200</xdr:rowOff>
    </xdr:to>
    <xdr:sp>
      <xdr:nvSpPr>
        <xdr:cNvPr id="10" name="AutoShape 10"/>
        <xdr:cNvSpPr>
          <a:spLocks/>
        </xdr:cNvSpPr>
      </xdr:nvSpPr>
      <xdr:spPr>
        <a:xfrm rot="5400000">
          <a:off x="5010150" y="1943100"/>
          <a:ext cx="238125" cy="238125"/>
        </a:xfrm>
        <a:prstGeom prst="bentConnector3">
          <a:avLst>
            <a:gd name="adj1" fmla="val 99995"/>
            <a:gd name="adj2" fmla="val -816000"/>
            <a:gd name="adj3" fmla="val -220400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4</xdr:row>
      <xdr:rowOff>0</xdr:rowOff>
    </xdr:from>
    <xdr:to>
      <xdr:col>11</xdr:col>
      <xdr:colOff>0</xdr:colOff>
      <xdr:row>7</xdr:row>
      <xdr:rowOff>0</xdr:rowOff>
    </xdr:to>
    <xdr:sp>
      <xdr:nvSpPr>
        <xdr:cNvPr id="11" name="Line 11"/>
        <xdr:cNvSpPr>
          <a:spLocks/>
        </xdr:cNvSpPr>
      </xdr:nvSpPr>
      <xdr:spPr>
        <a:xfrm>
          <a:off x="64103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4</xdr:row>
      <xdr:rowOff>0</xdr:rowOff>
    </xdr:from>
    <xdr:to>
      <xdr:col>13</xdr:col>
      <xdr:colOff>0</xdr:colOff>
      <xdr:row>7</xdr:row>
      <xdr:rowOff>0</xdr:rowOff>
    </xdr:to>
    <xdr:sp>
      <xdr:nvSpPr>
        <xdr:cNvPr id="12" name="Line 12"/>
        <xdr:cNvSpPr>
          <a:spLocks/>
        </xdr:cNvSpPr>
      </xdr:nvSpPr>
      <xdr:spPr>
        <a:xfrm>
          <a:off x="734377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8</xdr:row>
      <xdr:rowOff>0</xdr:rowOff>
    </xdr:from>
    <xdr:to>
      <xdr:col>12</xdr:col>
      <xdr:colOff>0</xdr:colOff>
      <xdr:row>11</xdr:row>
      <xdr:rowOff>0</xdr:rowOff>
    </xdr:to>
    <xdr:sp>
      <xdr:nvSpPr>
        <xdr:cNvPr id="13" name="Line 13"/>
        <xdr:cNvSpPr>
          <a:spLocks/>
        </xdr:cNvSpPr>
      </xdr:nvSpPr>
      <xdr:spPr>
        <a:xfrm>
          <a:off x="6877050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13</xdr:col>
      <xdr:colOff>0</xdr:colOff>
      <xdr:row>11</xdr:row>
      <xdr:rowOff>0</xdr:rowOff>
    </xdr:to>
    <xdr:sp>
      <xdr:nvSpPr>
        <xdr:cNvPr id="14" name="Line 14"/>
        <xdr:cNvSpPr>
          <a:spLocks/>
        </xdr:cNvSpPr>
      </xdr:nvSpPr>
      <xdr:spPr>
        <a:xfrm>
          <a:off x="73437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4</xdr:row>
      <xdr:rowOff>0</xdr:rowOff>
    </xdr:from>
    <xdr:to>
      <xdr:col>15</xdr:col>
      <xdr:colOff>0</xdr:colOff>
      <xdr:row>7</xdr:row>
      <xdr:rowOff>0</xdr:rowOff>
    </xdr:to>
    <xdr:sp>
      <xdr:nvSpPr>
        <xdr:cNvPr id="15" name="Line 15"/>
        <xdr:cNvSpPr>
          <a:spLocks/>
        </xdr:cNvSpPr>
      </xdr:nvSpPr>
      <xdr:spPr>
        <a:xfrm>
          <a:off x="827722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8</xdr:row>
      <xdr:rowOff>0</xdr:rowOff>
    </xdr:from>
    <xdr:to>
      <xdr:col>16</xdr:col>
      <xdr:colOff>0</xdr:colOff>
      <xdr:row>11</xdr:row>
      <xdr:rowOff>0</xdr:rowOff>
    </xdr:to>
    <xdr:sp>
      <xdr:nvSpPr>
        <xdr:cNvPr id="16" name="Line 16"/>
        <xdr:cNvSpPr>
          <a:spLocks/>
        </xdr:cNvSpPr>
      </xdr:nvSpPr>
      <xdr:spPr>
        <a:xfrm>
          <a:off x="8743950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16</xdr:col>
      <xdr:colOff>238125</xdr:colOff>
      <xdr:row>13</xdr:row>
      <xdr:rowOff>76200</xdr:rowOff>
    </xdr:to>
    <xdr:sp>
      <xdr:nvSpPr>
        <xdr:cNvPr id="17" name="AutoShape 17"/>
        <xdr:cNvSpPr>
          <a:spLocks/>
        </xdr:cNvSpPr>
      </xdr:nvSpPr>
      <xdr:spPr>
        <a:xfrm rot="5400000">
          <a:off x="8743950" y="1943100"/>
          <a:ext cx="238125" cy="238125"/>
        </a:xfrm>
        <a:prstGeom prst="bentConnector3">
          <a:avLst>
            <a:gd name="adj1" fmla="val 103995"/>
            <a:gd name="adj2" fmla="val -816000"/>
            <a:gd name="adj3" fmla="val -377200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228600</xdr:colOff>
      <xdr:row>12</xdr:row>
      <xdr:rowOff>0</xdr:rowOff>
    </xdr:from>
    <xdr:to>
      <xdr:col>13</xdr:col>
      <xdr:colOff>0</xdr:colOff>
      <xdr:row>13</xdr:row>
      <xdr:rowOff>76200</xdr:rowOff>
    </xdr:to>
    <xdr:sp>
      <xdr:nvSpPr>
        <xdr:cNvPr id="18" name="AutoShape 18"/>
        <xdr:cNvSpPr>
          <a:spLocks/>
        </xdr:cNvSpPr>
      </xdr:nvSpPr>
      <xdr:spPr>
        <a:xfrm rot="16200000" flipH="1">
          <a:off x="7105650" y="1943100"/>
          <a:ext cx="238125" cy="238125"/>
        </a:xfrm>
        <a:prstGeom prst="bentConnector3">
          <a:avLst>
            <a:gd name="adj1" fmla="val 99995"/>
            <a:gd name="adj2" fmla="val 816000"/>
            <a:gd name="adj3" fmla="val -2984000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17</xdr:row>
      <xdr:rowOff>0</xdr:rowOff>
    </xdr:to>
    <xdr:sp>
      <xdr:nvSpPr>
        <xdr:cNvPr id="19" name="Line 19"/>
        <xdr:cNvSpPr>
          <a:spLocks/>
        </xdr:cNvSpPr>
      </xdr:nvSpPr>
      <xdr:spPr>
        <a:xfrm>
          <a:off x="4076700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0</xdr:rowOff>
    </xdr:from>
    <xdr:to>
      <xdr:col>8</xdr:col>
      <xdr:colOff>0</xdr:colOff>
      <xdr:row>17</xdr:row>
      <xdr:rowOff>0</xdr:rowOff>
    </xdr:to>
    <xdr:sp>
      <xdr:nvSpPr>
        <xdr:cNvPr id="20" name="Line 20"/>
        <xdr:cNvSpPr>
          <a:spLocks/>
        </xdr:cNvSpPr>
      </xdr:nvSpPr>
      <xdr:spPr>
        <a:xfrm>
          <a:off x="5010150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14</xdr:row>
      <xdr:rowOff>0</xdr:rowOff>
    </xdr:from>
    <xdr:to>
      <xdr:col>14</xdr:col>
      <xdr:colOff>0</xdr:colOff>
      <xdr:row>17</xdr:row>
      <xdr:rowOff>0</xdr:rowOff>
    </xdr:to>
    <xdr:sp>
      <xdr:nvSpPr>
        <xdr:cNvPr id="21" name="Line 21"/>
        <xdr:cNvSpPr>
          <a:spLocks/>
        </xdr:cNvSpPr>
      </xdr:nvSpPr>
      <xdr:spPr>
        <a:xfrm>
          <a:off x="7810500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14</xdr:row>
      <xdr:rowOff>0</xdr:rowOff>
    </xdr:from>
    <xdr:to>
      <xdr:col>16</xdr:col>
      <xdr:colOff>0</xdr:colOff>
      <xdr:row>17</xdr:row>
      <xdr:rowOff>0</xdr:rowOff>
    </xdr:to>
    <xdr:sp>
      <xdr:nvSpPr>
        <xdr:cNvPr id="22" name="Line 22"/>
        <xdr:cNvSpPr>
          <a:spLocks/>
        </xdr:cNvSpPr>
      </xdr:nvSpPr>
      <xdr:spPr>
        <a:xfrm>
          <a:off x="8743950" y="22669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0</xdr:colOff>
      <xdr:row>21</xdr:row>
      <xdr:rowOff>0</xdr:rowOff>
    </xdr:to>
    <xdr:sp>
      <xdr:nvSpPr>
        <xdr:cNvPr id="23" name="Line 23"/>
        <xdr:cNvSpPr>
          <a:spLocks/>
        </xdr:cNvSpPr>
      </xdr:nvSpPr>
      <xdr:spPr>
        <a:xfrm>
          <a:off x="4543425" y="29146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18</xdr:row>
      <xdr:rowOff>0</xdr:rowOff>
    </xdr:from>
    <xdr:to>
      <xdr:col>8</xdr:col>
      <xdr:colOff>0</xdr:colOff>
      <xdr:row>21</xdr:row>
      <xdr:rowOff>0</xdr:rowOff>
    </xdr:to>
    <xdr:sp>
      <xdr:nvSpPr>
        <xdr:cNvPr id="24" name="Line 24"/>
        <xdr:cNvSpPr>
          <a:spLocks/>
        </xdr:cNvSpPr>
      </xdr:nvSpPr>
      <xdr:spPr>
        <a:xfrm>
          <a:off x="5010150" y="29146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18</xdr:row>
      <xdr:rowOff>0</xdr:rowOff>
    </xdr:from>
    <xdr:to>
      <xdr:col>15</xdr:col>
      <xdr:colOff>0</xdr:colOff>
      <xdr:row>21</xdr:row>
      <xdr:rowOff>0</xdr:rowOff>
    </xdr:to>
    <xdr:sp>
      <xdr:nvSpPr>
        <xdr:cNvPr id="25" name="Line 25"/>
        <xdr:cNvSpPr>
          <a:spLocks/>
        </xdr:cNvSpPr>
      </xdr:nvSpPr>
      <xdr:spPr>
        <a:xfrm>
          <a:off x="8277225" y="29146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18</xdr:row>
      <xdr:rowOff>0</xdr:rowOff>
    </xdr:from>
    <xdr:to>
      <xdr:col>16</xdr:col>
      <xdr:colOff>0</xdr:colOff>
      <xdr:row>21</xdr:row>
      <xdr:rowOff>0</xdr:rowOff>
    </xdr:to>
    <xdr:sp>
      <xdr:nvSpPr>
        <xdr:cNvPr id="26" name="Line 26"/>
        <xdr:cNvSpPr>
          <a:spLocks/>
        </xdr:cNvSpPr>
      </xdr:nvSpPr>
      <xdr:spPr>
        <a:xfrm>
          <a:off x="8743950" y="291465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22</xdr:row>
      <xdr:rowOff>9525</xdr:rowOff>
    </xdr:from>
    <xdr:to>
      <xdr:col>7</xdr:col>
      <xdr:colOff>466725</xdr:colOff>
      <xdr:row>23</xdr:row>
      <xdr:rowOff>85725</xdr:rowOff>
    </xdr:to>
    <xdr:sp>
      <xdr:nvSpPr>
        <xdr:cNvPr id="27" name="AutoShape 27"/>
        <xdr:cNvSpPr>
          <a:spLocks/>
        </xdr:cNvSpPr>
      </xdr:nvSpPr>
      <xdr:spPr>
        <a:xfrm>
          <a:off x="4781550" y="3571875"/>
          <a:ext cx="228600" cy="238125"/>
        </a:xfrm>
        <a:prstGeom prst="bentConnector3">
          <a:avLst>
            <a:gd name="adj1" fmla="val 0"/>
            <a:gd name="adj2" fmla="val -819999"/>
            <a:gd name="adj3" fmla="val -1103569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22</xdr:row>
      <xdr:rowOff>0</xdr:rowOff>
    </xdr:from>
    <xdr:to>
      <xdr:col>15</xdr:col>
      <xdr:colOff>247650</xdr:colOff>
      <xdr:row>23</xdr:row>
      <xdr:rowOff>76200</xdr:rowOff>
    </xdr:to>
    <xdr:sp>
      <xdr:nvSpPr>
        <xdr:cNvPr id="28" name="AutoShape 28"/>
        <xdr:cNvSpPr>
          <a:spLocks/>
        </xdr:cNvSpPr>
      </xdr:nvSpPr>
      <xdr:spPr>
        <a:xfrm rot="10800000" flipV="1">
          <a:off x="6410325" y="3562350"/>
          <a:ext cx="2114550" cy="238125"/>
        </a:xfrm>
        <a:prstGeom prst="bentConnector3">
          <a:avLst>
            <a:gd name="adj1" fmla="val 0"/>
            <a:gd name="adj2" fmla="val 1496000"/>
            <a:gd name="adj3" fmla="val -403152"/>
          </a:avLst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24</xdr:row>
      <xdr:rowOff>0</xdr:rowOff>
    </xdr:from>
    <xdr:to>
      <xdr:col>9</xdr:col>
      <xdr:colOff>0</xdr:colOff>
      <xdr:row>27</xdr:row>
      <xdr:rowOff>0</xdr:rowOff>
    </xdr:to>
    <xdr:sp>
      <xdr:nvSpPr>
        <xdr:cNvPr id="29" name="Line 29"/>
        <xdr:cNvSpPr>
          <a:spLocks/>
        </xdr:cNvSpPr>
      </xdr:nvSpPr>
      <xdr:spPr>
        <a:xfrm>
          <a:off x="5476875" y="38862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27</xdr:row>
      <xdr:rowOff>0</xdr:rowOff>
    </xdr:to>
    <xdr:sp>
      <xdr:nvSpPr>
        <xdr:cNvPr id="30" name="Line 30"/>
        <xdr:cNvSpPr>
          <a:spLocks/>
        </xdr:cNvSpPr>
      </xdr:nvSpPr>
      <xdr:spPr>
        <a:xfrm>
          <a:off x="6410325" y="38862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31</xdr:row>
      <xdr:rowOff>0</xdr:rowOff>
    </xdr:to>
    <xdr:sp>
      <xdr:nvSpPr>
        <xdr:cNvPr id="31" name="Line 31"/>
        <xdr:cNvSpPr>
          <a:spLocks/>
        </xdr:cNvSpPr>
      </xdr:nvSpPr>
      <xdr:spPr>
        <a:xfrm>
          <a:off x="5943600" y="45339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28</xdr:row>
      <xdr:rowOff>0</xdr:rowOff>
    </xdr:from>
    <xdr:to>
      <xdr:col>11</xdr:col>
      <xdr:colOff>0</xdr:colOff>
      <xdr:row>31</xdr:row>
      <xdr:rowOff>0</xdr:rowOff>
    </xdr:to>
    <xdr:sp>
      <xdr:nvSpPr>
        <xdr:cNvPr id="32" name="Line 32"/>
        <xdr:cNvSpPr>
          <a:spLocks/>
        </xdr:cNvSpPr>
      </xdr:nvSpPr>
      <xdr:spPr>
        <a:xfrm>
          <a:off x="6410325" y="45339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4</xdr:row>
      <xdr:rowOff>0</xdr:rowOff>
    </xdr:from>
    <xdr:to>
      <xdr:col>17</xdr:col>
      <xdr:colOff>0</xdr:colOff>
      <xdr:row>7</xdr:row>
      <xdr:rowOff>0</xdr:rowOff>
    </xdr:to>
    <xdr:sp>
      <xdr:nvSpPr>
        <xdr:cNvPr id="33" name="Line 33"/>
        <xdr:cNvSpPr>
          <a:spLocks/>
        </xdr:cNvSpPr>
      </xdr:nvSpPr>
      <xdr:spPr>
        <a:xfrm>
          <a:off x="9210675" y="6477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0</xdr:colOff>
      <xdr:row>8</xdr:row>
      <xdr:rowOff>0</xdr:rowOff>
    </xdr:from>
    <xdr:to>
      <xdr:col>17</xdr:col>
      <xdr:colOff>0</xdr:colOff>
      <xdr:row>11</xdr:row>
      <xdr:rowOff>0</xdr:rowOff>
    </xdr:to>
    <xdr:sp>
      <xdr:nvSpPr>
        <xdr:cNvPr id="34" name="Line 34"/>
        <xdr:cNvSpPr>
          <a:spLocks/>
        </xdr:cNvSpPr>
      </xdr:nvSpPr>
      <xdr:spPr>
        <a:xfrm>
          <a:off x="9210675" y="1295400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00390625" style="0" bestFit="1" customWidth="1"/>
    <col min="2" max="2" width="31.140625" style="0" bestFit="1" customWidth="1"/>
    <col min="3" max="17" width="7.00390625" style="0" customWidth="1"/>
  </cols>
  <sheetData>
    <row r="1" spans="3:17" ht="12.75">
      <c r="C1" s="4" t="s">
        <v>0</v>
      </c>
      <c r="D1" s="5"/>
      <c r="E1" s="5"/>
      <c r="F1" s="5"/>
      <c r="G1" s="5"/>
      <c r="H1" s="5"/>
      <c r="I1" s="6"/>
      <c r="K1" s="4" t="s">
        <v>1</v>
      </c>
      <c r="L1" s="5"/>
      <c r="M1" s="5"/>
      <c r="N1" s="5"/>
      <c r="O1" s="5"/>
      <c r="P1" s="5"/>
      <c r="Q1" s="6"/>
    </row>
    <row r="2" spans="3:17" ht="12.75">
      <c r="C2" s="4" t="s">
        <v>2</v>
      </c>
      <c r="D2" s="5"/>
      <c r="E2" s="6"/>
      <c r="F2" s="1"/>
      <c r="G2" s="4" t="s">
        <v>3</v>
      </c>
      <c r="H2" s="5"/>
      <c r="I2" s="6"/>
      <c r="K2" s="4" t="s">
        <v>4</v>
      </c>
      <c r="L2" s="5"/>
      <c r="M2" s="6"/>
      <c r="N2" s="1"/>
      <c r="O2" s="4" t="s">
        <v>5</v>
      </c>
      <c r="P2" s="5"/>
      <c r="Q2" s="6"/>
    </row>
    <row r="4" spans="2:17" ht="12.75">
      <c r="B4" t="s">
        <v>6</v>
      </c>
      <c r="C4" s="4">
        <v>3000</v>
      </c>
      <c r="D4" s="5"/>
      <c r="E4" s="6"/>
      <c r="G4" s="4">
        <v>3500</v>
      </c>
      <c r="H4" s="5"/>
      <c r="I4" s="6"/>
      <c r="K4" s="4">
        <v>4750</v>
      </c>
      <c r="L4" s="5"/>
      <c r="M4" s="6"/>
      <c r="O4" s="4">
        <v>3650</v>
      </c>
      <c r="P4" s="5"/>
      <c r="Q4" s="6"/>
    </row>
    <row r="6" spans="1:15" ht="12.75">
      <c r="A6" s="2" t="s">
        <v>7</v>
      </c>
      <c r="B6" t="s">
        <v>14</v>
      </c>
      <c r="C6" s="3">
        <f>1100/3000*C4</f>
        <v>1100</v>
      </c>
      <c r="G6" s="3">
        <f>1875/3500*G4</f>
        <v>1875</v>
      </c>
      <c r="K6" s="3">
        <f>2250/4750*K4</f>
        <v>2250</v>
      </c>
      <c r="O6" s="3">
        <f>600/3650*O4</f>
        <v>600</v>
      </c>
    </row>
    <row r="8" spans="1:17" ht="12.75">
      <c r="A8" t="s">
        <v>9</v>
      </c>
      <c r="B8" t="s">
        <v>8</v>
      </c>
      <c r="D8" s="4">
        <f>C4-C6</f>
        <v>1900</v>
      </c>
      <c r="E8" s="6"/>
      <c r="H8" s="4">
        <f>G4-G6</f>
        <v>1625</v>
      </c>
      <c r="I8" s="6"/>
      <c r="L8" s="4">
        <f>K4-K6</f>
        <v>2500</v>
      </c>
      <c r="M8" s="6"/>
      <c r="P8" s="4">
        <f>O4-O6</f>
        <v>3050</v>
      </c>
      <c r="Q8" s="6"/>
    </row>
    <row r="10" spans="1:16" ht="12.75">
      <c r="A10" s="2" t="s">
        <v>7</v>
      </c>
      <c r="B10" t="s">
        <v>22</v>
      </c>
      <c r="D10" s="3">
        <f>IF(C4&gt;0,150,0)</f>
        <v>150</v>
      </c>
      <c r="H10" s="3">
        <f>IF(G4&gt;0,175,0)</f>
        <v>175</v>
      </c>
      <c r="L10" s="3">
        <f>IF(K4&gt;0,375,0)</f>
        <v>375</v>
      </c>
      <c r="P10" s="3">
        <f>IF(O4&gt;0,100,0)</f>
        <v>100</v>
      </c>
    </row>
    <row r="12" spans="1:17" ht="12.75">
      <c r="A12" t="s">
        <v>9</v>
      </c>
      <c r="B12" t="s">
        <v>10</v>
      </c>
      <c r="E12" s="3">
        <f>D8-D10</f>
        <v>1750</v>
      </c>
      <c r="I12" s="3">
        <f>H8-H10</f>
        <v>1450</v>
      </c>
      <c r="M12" s="3">
        <f>L8-L10</f>
        <v>2125</v>
      </c>
      <c r="Q12" s="3">
        <f>P8-P10</f>
        <v>2950</v>
      </c>
    </row>
    <row r="14" spans="2:16" ht="12.75">
      <c r="B14" t="s">
        <v>11</v>
      </c>
      <c r="F14" s="4">
        <f>E12+I12</f>
        <v>3200</v>
      </c>
      <c r="G14" s="5"/>
      <c r="H14" s="6"/>
      <c r="N14" s="4">
        <f>M12+Q12</f>
        <v>5075</v>
      </c>
      <c r="O14" s="5"/>
      <c r="P14" s="6"/>
    </row>
    <row r="16" spans="1:14" ht="12.75">
      <c r="A16" s="2" t="s">
        <v>7</v>
      </c>
      <c r="B16" t="s">
        <v>15</v>
      </c>
      <c r="F16" s="3">
        <f>1400/(3000+3500)*(C4+G4)</f>
        <v>1400</v>
      </c>
      <c r="N16" s="3">
        <f>1600/(4750+3650)*(K4+O4)</f>
        <v>1600</v>
      </c>
    </row>
    <row r="18" spans="1:16" ht="12.75">
      <c r="A18" t="s">
        <v>9</v>
      </c>
      <c r="B18" t="s">
        <v>12</v>
      </c>
      <c r="G18" s="4">
        <f>F14-F16</f>
        <v>1800</v>
      </c>
      <c r="H18" s="6"/>
      <c r="O18" s="4">
        <f>N14-N16</f>
        <v>3475</v>
      </c>
      <c r="P18" s="6"/>
    </row>
    <row r="20" spans="1:15" ht="12.75">
      <c r="A20" s="2" t="s">
        <v>7</v>
      </c>
      <c r="B20" t="s">
        <v>16</v>
      </c>
      <c r="G20" s="3">
        <f>IF(C4+G4&gt;0,750,0)</f>
        <v>750</v>
      </c>
      <c r="O20" s="3">
        <f>IF(K4+O4&gt;0,1500,0)</f>
        <v>1500</v>
      </c>
    </row>
    <row r="22" spans="1:16" ht="12.75">
      <c r="A22" t="s">
        <v>9</v>
      </c>
      <c r="B22" t="s">
        <v>17</v>
      </c>
      <c r="H22" s="3">
        <f>G18-G20</f>
        <v>1050</v>
      </c>
      <c r="P22" s="3">
        <f>O18-O20</f>
        <v>1975</v>
      </c>
    </row>
    <row r="24" spans="2:11" ht="12.75">
      <c r="B24" t="s">
        <v>18</v>
      </c>
      <c r="I24" s="4">
        <f>H22+P22</f>
        <v>3025</v>
      </c>
      <c r="J24" s="5"/>
      <c r="K24" s="6"/>
    </row>
    <row r="26" spans="1:9" ht="12.75">
      <c r="A26" s="2" t="s">
        <v>7</v>
      </c>
      <c r="B26" t="s">
        <v>19</v>
      </c>
      <c r="I26" s="3">
        <f>425/(3000+3500+4750+3650)*(C4+G4+K4+O4)</f>
        <v>425</v>
      </c>
    </row>
    <row r="28" spans="1:11" ht="12.75">
      <c r="A28" t="s">
        <v>9</v>
      </c>
      <c r="B28" t="s">
        <v>20</v>
      </c>
      <c r="J28" s="4">
        <f>I24-I26</f>
        <v>2600</v>
      </c>
      <c r="K28" s="6"/>
    </row>
    <row r="30" spans="1:10" ht="12.75">
      <c r="A30" s="2" t="s">
        <v>7</v>
      </c>
      <c r="B30" t="s">
        <v>21</v>
      </c>
      <c r="J30" s="3">
        <f>IF(C4+G4+K4+O4&gt;0,2153,0)</f>
        <v>2153</v>
      </c>
    </row>
    <row r="32" spans="1:11" ht="12.75">
      <c r="A32" t="s">
        <v>9</v>
      </c>
      <c r="B32" t="s">
        <v>13</v>
      </c>
      <c r="K32" s="3">
        <f>J28-J30</f>
        <v>447</v>
      </c>
    </row>
  </sheetData>
  <mergeCells count="20">
    <mergeCell ref="I24:K24"/>
    <mergeCell ref="J28:K28"/>
    <mergeCell ref="F14:H14"/>
    <mergeCell ref="N14:P14"/>
    <mergeCell ref="G18:H18"/>
    <mergeCell ref="O18:P18"/>
    <mergeCell ref="D8:E8"/>
    <mergeCell ref="H8:I8"/>
    <mergeCell ref="L8:M8"/>
    <mergeCell ref="P8:Q8"/>
    <mergeCell ref="C4:E4"/>
    <mergeCell ref="G4:I4"/>
    <mergeCell ref="K4:M4"/>
    <mergeCell ref="O4:Q4"/>
    <mergeCell ref="C1:I1"/>
    <mergeCell ref="K1:Q1"/>
    <mergeCell ref="C2:E2"/>
    <mergeCell ref="G2:I2"/>
    <mergeCell ref="K2:M2"/>
    <mergeCell ref="O2:Q2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scale="93" r:id="rId2"/>
  <headerFooter alignWithMargins="0">
    <oddHeader>&amp;C&amp;"Arial,Fett"&amp;12Mehrstufige Deckungsbeitragsrechnung als relative Einzelkostenrechnung</oddHeader>
    <oddFooter>&amp;R&amp;6&amp;F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Prof. Dr. Klaus Gach</dc:creator>
  <cp:keywords/>
  <dc:description/>
  <cp:lastModifiedBy>Prof. Dr. Klaus Gach</cp:lastModifiedBy>
  <cp:lastPrinted>2004-06-22T10:12:38Z</cp:lastPrinted>
  <dcterms:created xsi:type="dcterms:W3CDTF">2004-01-19T18:53:07Z</dcterms:created>
  <dcterms:modified xsi:type="dcterms:W3CDTF">2004-06-22T10:12:49Z</dcterms:modified>
  <cp:category/>
  <cp:version/>
  <cp:contentType/>
  <cp:contentStatus/>
</cp:coreProperties>
</file>