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0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'Tabelle1'!$29:$29</definedName>
  </definedNames>
  <calcPr fullCalcOnLoad="1"/>
</workbook>
</file>

<file path=xl/sharedStrings.xml><?xml version="1.0" encoding="utf-8"?>
<sst xmlns="http://schemas.openxmlformats.org/spreadsheetml/2006/main" count="89" uniqueCount="58">
  <si>
    <t>Produkt A</t>
  </si>
  <si>
    <t>Produkt B</t>
  </si>
  <si>
    <t>Verkaufspreis</t>
  </si>
  <si>
    <t>Materialeinzelkosten pro Stück (variabel)</t>
  </si>
  <si>
    <t>Sondereinzelkosten der Fertigung pro Stück (variabel)</t>
  </si>
  <si>
    <t>Produktionsmenge</t>
  </si>
  <si>
    <t>Absatz</t>
  </si>
  <si>
    <t>Materialgemeinkosten (fix)</t>
  </si>
  <si>
    <t>Verwaltungsgemeinkosten (fix)</t>
  </si>
  <si>
    <t>Vertriebsgemeinkosten (fix)</t>
  </si>
  <si>
    <t>Materialgemeinkosten (variabel)</t>
  </si>
  <si>
    <t>auf die Materialeinzelkosten</t>
  </si>
  <si>
    <t>pro min.</t>
  </si>
  <si>
    <t>Materialeinzelkosten</t>
  </si>
  <si>
    <t>Bezugsgröße für die fixen Fertigungsgemeinkosten</t>
  </si>
  <si>
    <t>Fertigungszeit</t>
  </si>
  <si>
    <t>Vollkostenrechnung</t>
  </si>
  <si>
    <t>Kalkulation</t>
  </si>
  <si>
    <t>Sondereinzelkosten der Fertigung</t>
  </si>
  <si>
    <t>Materialgemeinkosten</t>
  </si>
  <si>
    <t>Fertigungszeit Stufe 1 pro Stück [min.]</t>
  </si>
  <si>
    <t>Fertigungszeit Stufe 2 pro Stück [min.]</t>
  </si>
  <si>
    <t>Fertigungszeit Stufe 3 pro Stück [min.]</t>
  </si>
  <si>
    <t>Fertigungszeit Stufe 4 pro Stück [min.]</t>
  </si>
  <si>
    <t>Fertigungsgemeinkosten Stufe 1 (variabel)</t>
  </si>
  <si>
    <t>Fertigungsgemeinkosten Stufe 2 (variabel)</t>
  </si>
  <si>
    <t>Fertigungsgemeinkosten Stufe 3 (variabel)</t>
  </si>
  <si>
    <t>Fertigungsgemeinkosten Stufe 4 (variabel)</t>
  </si>
  <si>
    <t>Fertigungsgemeinkosten 1</t>
  </si>
  <si>
    <t>Fertigungsgemeinkosten 2</t>
  </si>
  <si>
    <t>Fertigungsgemeinkosten 3</t>
  </si>
  <si>
    <t>Fertigungsgemeinkosten 4</t>
  </si>
  <si>
    <t>Fertigungsgemeinkosten Stufe 1 (fix)</t>
  </si>
  <si>
    <t>Fertigungsgemeinkosten Stufe 2 (fix)</t>
  </si>
  <si>
    <t>Fertigungsgemeinkosten Stufe 3 (fix)</t>
  </si>
  <si>
    <t>Fertigungsgemeinkosten Stufe 4 (fix)</t>
  </si>
  <si>
    <t>Verwaltungsgemeinkosten</t>
  </si>
  <si>
    <t>Vertriebsgemeinkosten</t>
  </si>
  <si>
    <t>Selbstkosten</t>
  </si>
  <si>
    <t>Gewinn</t>
  </si>
  <si>
    <t>Summe</t>
  </si>
  <si>
    <t>Gewinnermittlung nach dem Umsatzkostenverfahren</t>
  </si>
  <si>
    <t>Umsatz</t>
  </si>
  <si>
    <t>Selbstkosten des Umsatzes</t>
  </si>
  <si>
    <t>Gesamtleistung</t>
  </si>
  <si>
    <t>Selbstkosten der Produktion</t>
  </si>
  <si>
    <t>Gewinnermittlung nach dem Gesamtkostenverfahren</t>
  </si>
  <si>
    <t>Teilkostenrechnung</t>
  </si>
  <si>
    <t>Deckungsbeitrag</t>
  </si>
  <si>
    <t>Fixkosten</t>
  </si>
  <si>
    <t>Fertigungseinzelkosten pro Stück (variabel)</t>
  </si>
  <si>
    <t>Fertigungseinzelkosten</t>
  </si>
  <si>
    <t>Herstellkosten des Umsatzes</t>
  </si>
  <si>
    <t>Herstellkosten</t>
  </si>
  <si>
    <t>Bestandsänderung fertiger Erzeugnisse</t>
  </si>
  <si>
    <t>Zuschlagsbasis für die fixen Materialgemeinkosten</t>
  </si>
  <si>
    <t>Zuschlagsbasis für die Verwaltungsgemeinkosten</t>
  </si>
  <si>
    <t>Zuschlagsbasis für die Vertriebsgemeinkosten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</si>
</sst>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2" xfId="17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140625" style="0" bestFit="1" customWidth="1"/>
    <col min="4" max="4" width="11.7109375" style="0" customWidth="1"/>
  </cols>
  <sheetData>
    <row r="1" spans="1:4" ht="12.75">
      <c r="A1" s="3"/>
      <c r="B1" s="13" t="s">
        <v>0</v>
      </c>
      <c r="C1" s="13" t="s">
        <v>1</v>
      </c>
      <c r="D1" s="5"/>
    </row>
    <row r="2" spans="1:4" ht="12.75">
      <c r="A2" s="6" t="s">
        <v>2</v>
      </c>
      <c r="B2" s="15">
        <v>98</v>
      </c>
      <c r="C2" s="15">
        <v>107</v>
      </c>
      <c r="D2" s="8"/>
    </row>
    <row r="3" spans="1:4" ht="12.75">
      <c r="A3" s="6" t="s">
        <v>3</v>
      </c>
      <c r="B3" s="15">
        <v>30</v>
      </c>
      <c r="C3" s="15">
        <v>32</v>
      </c>
      <c r="D3" s="8"/>
    </row>
    <row r="4" spans="1:4" ht="12.75">
      <c r="A4" s="6" t="s">
        <v>50</v>
      </c>
      <c r="B4" s="15">
        <v>10</v>
      </c>
      <c r="C4" s="15">
        <v>8</v>
      </c>
      <c r="D4" s="8"/>
    </row>
    <row r="5" spans="1:4" ht="12.75">
      <c r="A5" s="6" t="s">
        <v>4</v>
      </c>
      <c r="B5" s="15">
        <v>0</v>
      </c>
      <c r="C5" s="15">
        <v>2</v>
      </c>
      <c r="D5" s="8"/>
    </row>
    <row r="6" spans="1:4" ht="12.75">
      <c r="A6" s="6" t="s">
        <v>20</v>
      </c>
      <c r="B6" s="7">
        <v>6</v>
      </c>
      <c r="C6" s="7">
        <v>4</v>
      </c>
      <c r="D6" s="8"/>
    </row>
    <row r="7" spans="1:4" ht="12.75">
      <c r="A7" s="6" t="s">
        <v>21</v>
      </c>
      <c r="B7" s="7">
        <v>4</v>
      </c>
      <c r="C7" s="7">
        <v>2</v>
      </c>
      <c r="D7" s="8"/>
    </row>
    <row r="8" spans="1:4" ht="12.75">
      <c r="A8" s="6" t="s">
        <v>22</v>
      </c>
      <c r="B8" s="7">
        <v>4</v>
      </c>
      <c r="C8" s="7">
        <v>3</v>
      </c>
      <c r="D8" s="8"/>
    </row>
    <row r="9" spans="1:4" ht="12.75">
      <c r="A9" s="6" t="s">
        <v>23</v>
      </c>
      <c r="B9" s="7">
        <v>10</v>
      </c>
      <c r="C9" s="7">
        <v>8</v>
      </c>
      <c r="D9" s="8"/>
    </row>
    <row r="10" spans="1:4" ht="12.75">
      <c r="A10" s="6" t="s">
        <v>5</v>
      </c>
      <c r="B10" s="16">
        <v>2100</v>
      </c>
      <c r="C10" s="16">
        <v>4000</v>
      </c>
      <c r="D10" s="8"/>
    </row>
    <row r="11" spans="1:4" ht="12.75">
      <c r="A11" s="9" t="s">
        <v>6</v>
      </c>
      <c r="B11" s="17">
        <v>2100</v>
      </c>
      <c r="C11" s="17">
        <v>3960</v>
      </c>
      <c r="D11" s="11"/>
    </row>
    <row r="12" spans="1:4" ht="12.75">
      <c r="A12" s="3" t="s">
        <v>7</v>
      </c>
      <c r="B12" s="4"/>
      <c r="C12" s="4"/>
      <c r="D12" s="18">
        <v>3820</v>
      </c>
    </row>
    <row r="13" spans="1:4" ht="12.75">
      <c r="A13" s="6" t="s">
        <v>32</v>
      </c>
      <c r="B13" s="7"/>
      <c r="C13" s="7"/>
      <c r="D13" s="19">
        <v>28600</v>
      </c>
    </row>
    <row r="14" spans="1:4" ht="12.75">
      <c r="A14" s="6" t="s">
        <v>33</v>
      </c>
      <c r="B14" s="7"/>
      <c r="C14" s="7"/>
      <c r="D14" s="19">
        <v>11480</v>
      </c>
    </row>
    <row r="15" spans="1:4" ht="12.75">
      <c r="A15" s="6" t="s">
        <v>34</v>
      </c>
      <c r="B15" s="7"/>
      <c r="C15" s="7"/>
      <c r="D15" s="19">
        <v>27540</v>
      </c>
    </row>
    <row r="16" spans="1:4" ht="12.75">
      <c r="A16" s="6" t="s">
        <v>35</v>
      </c>
      <c r="B16" s="7"/>
      <c r="C16" s="7"/>
      <c r="D16" s="19">
        <v>10600</v>
      </c>
    </row>
    <row r="17" spans="1:4" ht="12.75">
      <c r="A17" s="6" t="s">
        <v>8</v>
      </c>
      <c r="B17" s="7"/>
      <c r="C17" s="7"/>
      <c r="D17" s="19">
        <v>76326</v>
      </c>
    </row>
    <row r="18" spans="1:4" ht="12.75">
      <c r="A18" s="9" t="s">
        <v>9</v>
      </c>
      <c r="B18" s="10"/>
      <c r="C18" s="10"/>
      <c r="D18" s="20">
        <v>114489</v>
      </c>
    </row>
    <row r="19" spans="1:4" ht="12.75">
      <c r="A19" s="3" t="s">
        <v>10</v>
      </c>
      <c r="B19" s="12">
        <v>0.03</v>
      </c>
      <c r="C19" s="4" t="s">
        <v>11</v>
      </c>
      <c r="D19" s="5"/>
    </row>
    <row r="20" spans="1:4" ht="12.75">
      <c r="A20" s="6" t="s">
        <v>24</v>
      </c>
      <c r="B20" s="15">
        <v>0.5</v>
      </c>
      <c r="C20" s="7" t="s">
        <v>12</v>
      </c>
      <c r="D20" s="8"/>
    </row>
    <row r="21" spans="1:4" ht="12.75">
      <c r="A21" s="6" t="s">
        <v>25</v>
      </c>
      <c r="B21" s="15">
        <v>0.3</v>
      </c>
      <c r="C21" s="7" t="s">
        <v>12</v>
      </c>
      <c r="D21" s="8"/>
    </row>
    <row r="22" spans="1:4" ht="12.75">
      <c r="A22" s="6" t="s">
        <v>26</v>
      </c>
      <c r="B22" s="15">
        <v>0.45</v>
      </c>
      <c r="C22" s="7" t="s">
        <v>12</v>
      </c>
      <c r="D22" s="8"/>
    </row>
    <row r="23" spans="1:4" ht="12.75">
      <c r="A23" s="9" t="s">
        <v>27</v>
      </c>
      <c r="B23" s="21">
        <v>0.3</v>
      </c>
      <c r="C23" s="10" t="s">
        <v>12</v>
      </c>
      <c r="D23" s="11"/>
    </row>
    <row r="24" spans="1:4" ht="12.75">
      <c r="A24" s="3" t="s">
        <v>55</v>
      </c>
      <c r="B24" s="4" t="s">
        <v>13</v>
      </c>
      <c r="C24" s="4"/>
      <c r="D24" s="5"/>
    </row>
    <row r="25" spans="1:4" ht="12.75">
      <c r="A25" s="6" t="s">
        <v>14</v>
      </c>
      <c r="B25" s="7" t="s">
        <v>15</v>
      </c>
      <c r="C25" s="7"/>
      <c r="D25" s="8"/>
    </row>
    <row r="26" spans="1:4" ht="12.75">
      <c r="A26" s="6" t="s">
        <v>56</v>
      </c>
      <c r="B26" s="7" t="s">
        <v>52</v>
      </c>
      <c r="C26" s="7"/>
      <c r="D26" s="8"/>
    </row>
    <row r="27" spans="1:4" ht="12.75">
      <c r="A27" s="9" t="s">
        <v>57</v>
      </c>
      <c r="B27" s="10" t="s">
        <v>52</v>
      </c>
      <c r="C27" s="10"/>
      <c r="D27" s="11"/>
    </row>
    <row r="28" spans="1:4" ht="12.75">
      <c r="A28" s="7"/>
      <c r="B28" s="7"/>
      <c r="C28" s="7"/>
      <c r="D28" s="7"/>
    </row>
    <row r="29" spans="2:4" ht="12.75">
      <c r="B29" s="14" t="s">
        <v>0</v>
      </c>
      <c r="C29" s="14" t="s">
        <v>1</v>
      </c>
      <c r="D29" s="14" t="s">
        <v>40</v>
      </c>
    </row>
    <row r="30" ht="12.75">
      <c r="A30" s="2" t="s">
        <v>16</v>
      </c>
    </row>
    <row r="31" ht="12.75">
      <c r="A31" s="1" t="s">
        <v>17</v>
      </c>
    </row>
    <row r="32" spans="1:3" ht="12.75">
      <c r="A32" t="s">
        <v>13</v>
      </c>
      <c r="B32" s="22">
        <f>B3</f>
        <v>30</v>
      </c>
      <c r="C32" s="22">
        <f>C3</f>
        <v>32</v>
      </c>
    </row>
    <row r="33" spans="1:3" ht="12.75">
      <c r="A33" t="s">
        <v>19</v>
      </c>
      <c r="B33" s="22">
        <f>($D$12+$B$19*($B$3*$B$10+$C$3*$C$10))/($B$3*$B$10+$C$3*$C$10)*B32</f>
        <v>1.5</v>
      </c>
      <c r="C33" s="22">
        <f>($D$12+$B$19*($B$3*$B$10+$C$3*$C$10))/($B$3*$B$10+$C$3*$C$10)*C32</f>
        <v>1.6</v>
      </c>
    </row>
    <row r="34" spans="1:3" ht="12.75">
      <c r="A34" t="s">
        <v>51</v>
      </c>
      <c r="B34" s="22">
        <f>B4</f>
        <v>10</v>
      </c>
      <c r="C34" s="22">
        <f>C4</f>
        <v>8</v>
      </c>
    </row>
    <row r="35" spans="1:3" ht="12.75">
      <c r="A35" t="s">
        <v>28</v>
      </c>
      <c r="B35" s="22">
        <f>(D13+B20*B6*$B$10+B20*C6*$C$10)/(B6*$B$10+C6*$C$10)*B6</f>
        <v>9</v>
      </c>
      <c r="C35" s="22">
        <f>(D13+B20*B6*$B$10+B20*C6*$C$10)/(B6*$B$10+C6*$C$10)*C6</f>
        <v>6</v>
      </c>
    </row>
    <row r="36" spans="1:3" ht="12.75">
      <c r="A36" t="s">
        <v>29</v>
      </c>
      <c r="B36" s="22">
        <f>(D14+B21*B7*$B$10+B21*C7*$C$10)/(B7*$B$10+C7*$C$10)*B7</f>
        <v>4</v>
      </c>
      <c r="C36" s="22">
        <f>(D14+B21*B7*$B$10+B21*C7*$C$10)/(B7*$B$10+C7*$C$10)*C7</f>
        <v>2</v>
      </c>
    </row>
    <row r="37" spans="1:3" ht="12.75">
      <c r="A37" t="s">
        <v>30</v>
      </c>
      <c r="B37" s="22">
        <f>(D15+B22*B8*$B$10+B22*C8*$C$10)/(B8*$B$10+C8*$C$10)*B8</f>
        <v>7.2</v>
      </c>
      <c r="C37" s="22">
        <f>(D15+B22*B8*$B$10+B22*C8*$C$10)/(B8*$B$10+C8*$C$10)*C8</f>
        <v>5.4</v>
      </c>
    </row>
    <row r="38" spans="1:3" ht="12.75">
      <c r="A38" t="s">
        <v>31</v>
      </c>
      <c r="B38" s="22">
        <f>(D16+B23*B9*$B$10+B23*C9*$C$10)/(B9*$B$10+C9*$C$10)*B9</f>
        <v>5</v>
      </c>
      <c r="C38" s="22">
        <f>(D16+B23*B9*$B$10+B23*C9*$C$10)/(B9*$B$10+C9*$C$10)*C9</f>
        <v>4</v>
      </c>
    </row>
    <row r="39" spans="1:3" ht="12.75">
      <c r="A39" t="s">
        <v>18</v>
      </c>
      <c r="B39" s="22">
        <f>B5</f>
        <v>0</v>
      </c>
      <c r="C39" s="22">
        <f>C5</f>
        <v>2</v>
      </c>
    </row>
    <row r="40" spans="1:3" ht="12.75">
      <c r="A40" t="s">
        <v>53</v>
      </c>
      <c r="B40" s="22">
        <f>SUM(B32:B39)</f>
        <v>66.7</v>
      </c>
      <c r="C40" s="22">
        <f>SUM(C32:C39)</f>
        <v>61</v>
      </c>
    </row>
    <row r="41" spans="1:3" ht="12.75">
      <c r="A41" t="s">
        <v>36</v>
      </c>
      <c r="B41" s="22">
        <f>$D$17/($B$40*$B$11+$C$40*$C$11)*B40</f>
        <v>13.340000000000002</v>
      </c>
      <c r="C41" s="22">
        <f>$D$17/($B$40*$B$11+$C$40*$C$11)*C40</f>
        <v>12.200000000000001</v>
      </c>
    </row>
    <row r="42" spans="1:3" ht="12.75">
      <c r="A42" t="s">
        <v>37</v>
      </c>
      <c r="B42" s="22">
        <f>$D$18/($B$40*$B$11+$C$40*$C$11)*B40</f>
        <v>20.01</v>
      </c>
      <c r="C42" s="22">
        <f>$D$18/($B$40*$B$11+$C$40*$C$11)*C40</f>
        <v>18.3</v>
      </c>
    </row>
    <row r="43" spans="1:3" ht="12.75">
      <c r="A43" t="s">
        <v>38</v>
      </c>
      <c r="B43" s="22">
        <f>B40+B41+B42</f>
        <v>100.05000000000001</v>
      </c>
      <c r="C43" s="22">
        <f>C40+C41+C42</f>
        <v>91.5</v>
      </c>
    </row>
    <row r="44" spans="1:3" ht="12.75">
      <c r="A44" t="s">
        <v>39</v>
      </c>
      <c r="B44" s="22">
        <f>B2-B43</f>
        <v>-2.0500000000000114</v>
      </c>
      <c r="C44" s="22">
        <f>C2-C43</f>
        <v>15.5</v>
      </c>
    </row>
    <row r="45" ht="12.75">
      <c r="A45" s="1" t="s">
        <v>41</v>
      </c>
    </row>
    <row r="46" spans="1:4" ht="12.75">
      <c r="A46" t="s">
        <v>42</v>
      </c>
      <c r="B46" s="22">
        <f>B2*B11</f>
        <v>205800</v>
      </c>
      <c r="C46" s="22">
        <f>C2*C11</f>
        <v>423720</v>
      </c>
      <c r="D46" s="22">
        <f>SUM(B46:C46)</f>
        <v>629520</v>
      </c>
    </row>
    <row r="47" spans="1:4" ht="12.75">
      <c r="A47" t="s">
        <v>43</v>
      </c>
      <c r="B47" s="22">
        <f>B43*B11</f>
        <v>210105.00000000003</v>
      </c>
      <c r="C47" s="22">
        <f>C43*C11</f>
        <v>362340</v>
      </c>
      <c r="D47" s="22">
        <f>SUM(B47:C47)</f>
        <v>572445</v>
      </c>
    </row>
    <row r="48" spans="1:4" ht="12.75">
      <c r="A48" t="s">
        <v>39</v>
      </c>
      <c r="B48" s="22">
        <f>B46-B47</f>
        <v>-4305.000000000029</v>
      </c>
      <c r="C48" s="22">
        <f>C46-C47</f>
        <v>61380</v>
      </c>
      <c r="D48" s="22">
        <f>SUM(B48:C48)</f>
        <v>57074.99999999997</v>
      </c>
    </row>
    <row r="49" ht="12.75">
      <c r="A49" s="1" t="s">
        <v>46</v>
      </c>
    </row>
    <row r="50" spans="1:4" ht="12.75">
      <c r="A50" t="s">
        <v>42</v>
      </c>
      <c r="B50" s="22">
        <f>B2*B11</f>
        <v>205800</v>
      </c>
      <c r="C50" s="22">
        <f>C2*C11</f>
        <v>423720</v>
      </c>
      <c r="D50" s="22">
        <f>SUM(B50:C50)</f>
        <v>629520</v>
      </c>
    </row>
    <row r="51" spans="1:4" ht="12.75">
      <c r="A51" t="s">
        <v>54</v>
      </c>
      <c r="B51" s="22">
        <f>(B10-B11)*B40</f>
        <v>0</v>
      </c>
      <c r="C51" s="22">
        <f>(C10-C11)*C40</f>
        <v>2440</v>
      </c>
      <c r="D51" s="22">
        <f>SUM(B51:C51)</f>
        <v>2440</v>
      </c>
    </row>
    <row r="52" spans="1:4" ht="12.75">
      <c r="A52" t="s">
        <v>44</v>
      </c>
      <c r="B52" s="22">
        <f>SUM(B50:B51)</f>
        <v>205800</v>
      </c>
      <c r="C52" s="22">
        <f>SUM(C50:C51)</f>
        <v>426160</v>
      </c>
      <c r="D52" s="22">
        <f>SUM(B52:C52)</f>
        <v>631960</v>
      </c>
    </row>
    <row r="53" spans="1:4" ht="12.75">
      <c r="A53" t="s">
        <v>45</v>
      </c>
      <c r="B53" s="22">
        <f>B40*B10+B41*B11+B42*B11</f>
        <v>210105</v>
      </c>
      <c r="C53" s="22">
        <f>C40*C10+C41*C11+C42*C11</f>
        <v>364780</v>
      </c>
      <c r="D53" s="22">
        <f>SUM(B53:C53)</f>
        <v>574885</v>
      </c>
    </row>
    <row r="54" spans="1:4" ht="12.75">
      <c r="A54" t="s">
        <v>39</v>
      </c>
      <c r="B54" s="22">
        <f>B52-B53</f>
        <v>-4305</v>
      </c>
      <c r="C54" s="22">
        <f>C52-C53</f>
        <v>61380</v>
      </c>
      <c r="D54" s="22">
        <f>SUM(B54:C54)</f>
        <v>57075</v>
      </c>
    </row>
    <row r="55" ht="12.75">
      <c r="A55" s="2" t="s">
        <v>47</v>
      </c>
    </row>
    <row r="56" ht="12.75">
      <c r="A56" s="1" t="s">
        <v>17</v>
      </c>
    </row>
    <row r="57" spans="1:3" ht="12.75">
      <c r="A57" t="s">
        <v>13</v>
      </c>
      <c r="B57" s="22">
        <f>B32</f>
        <v>30</v>
      </c>
      <c r="C57" s="22">
        <f>C32</f>
        <v>32</v>
      </c>
    </row>
    <row r="58" spans="1:3" ht="12.75">
      <c r="A58" t="s">
        <v>19</v>
      </c>
      <c r="B58" s="22">
        <f>$B$19*B57</f>
        <v>0.8999999999999999</v>
      </c>
      <c r="C58" s="22">
        <f>$B$19*C57</f>
        <v>0.96</v>
      </c>
    </row>
    <row r="59" spans="1:3" ht="12.75">
      <c r="A59" t="s">
        <v>51</v>
      </c>
      <c r="B59" s="22">
        <f>B4</f>
        <v>10</v>
      </c>
      <c r="C59" s="22">
        <f>C4</f>
        <v>8</v>
      </c>
    </row>
    <row r="60" spans="1:3" ht="12.75">
      <c r="A60" t="s">
        <v>28</v>
      </c>
      <c r="B60" s="22">
        <f>B20*B6</f>
        <v>3</v>
      </c>
      <c r="C60" s="22">
        <f>B20*C6</f>
        <v>2</v>
      </c>
    </row>
    <row r="61" spans="1:3" ht="12.75">
      <c r="A61" t="s">
        <v>29</v>
      </c>
      <c r="B61" s="22">
        <f>B21*B7</f>
        <v>1.2</v>
      </c>
      <c r="C61" s="22">
        <f>B21*C7</f>
        <v>0.6</v>
      </c>
    </row>
    <row r="62" spans="1:3" ht="12.75">
      <c r="A62" t="s">
        <v>30</v>
      </c>
      <c r="B62" s="22">
        <f>B22*B8</f>
        <v>1.8</v>
      </c>
      <c r="C62" s="22">
        <f>B22*C8</f>
        <v>1.35</v>
      </c>
    </row>
    <row r="63" spans="1:3" ht="12.75">
      <c r="A63" t="s">
        <v>31</v>
      </c>
      <c r="B63" s="22">
        <f>B23*B9</f>
        <v>3</v>
      </c>
      <c r="C63" s="22">
        <f>B23*C9</f>
        <v>2.4</v>
      </c>
    </row>
    <row r="64" spans="1:3" ht="12.75">
      <c r="A64" t="s">
        <v>18</v>
      </c>
      <c r="B64" s="22">
        <f>B5</f>
        <v>0</v>
      </c>
      <c r="C64" s="22">
        <f>C5</f>
        <v>2</v>
      </c>
    </row>
    <row r="65" spans="1:3" ht="12.75">
      <c r="A65" t="s">
        <v>53</v>
      </c>
      <c r="B65" s="22">
        <f>SUM(B57:B64)</f>
        <v>49.9</v>
      </c>
      <c r="C65" s="22">
        <f>SUM(C57:C64)</f>
        <v>49.31</v>
      </c>
    </row>
    <row r="66" spans="1:3" ht="12.75">
      <c r="A66" t="s">
        <v>38</v>
      </c>
      <c r="B66" s="22">
        <f>B65</f>
        <v>49.9</v>
      </c>
      <c r="C66" s="22">
        <f>C65</f>
        <v>49.31</v>
      </c>
    </row>
    <row r="67" spans="1:3" ht="12.75">
      <c r="A67" t="s">
        <v>48</v>
      </c>
      <c r="B67" s="22">
        <f>B2-B66</f>
        <v>48.1</v>
      </c>
      <c r="C67" s="22">
        <f>C2-C66</f>
        <v>57.69</v>
      </c>
    </row>
    <row r="68" ht="12.75">
      <c r="A68" s="1" t="s">
        <v>41</v>
      </c>
    </row>
    <row r="69" spans="1:4" ht="12.75">
      <c r="A69" t="s">
        <v>48</v>
      </c>
      <c r="B69" s="22">
        <f>B67*B11</f>
        <v>101010</v>
      </c>
      <c r="C69" s="22">
        <f>C67*C11</f>
        <v>228452.4</v>
      </c>
      <c r="D69" s="22">
        <f>SUM(B69:C69)</f>
        <v>329462.4</v>
      </c>
    </row>
    <row r="70" spans="1:4" ht="12.75">
      <c r="A70" t="s">
        <v>49</v>
      </c>
      <c r="D70" s="22">
        <f>SUM(D12:D18)</f>
        <v>272855</v>
      </c>
    </row>
    <row r="71" spans="1:4" ht="12.75">
      <c r="A71" t="s">
        <v>39</v>
      </c>
      <c r="D71" s="22">
        <f>D69-D70</f>
        <v>56607.40000000002</v>
      </c>
    </row>
    <row r="72" ht="12.75">
      <c r="A72" s="1" t="s">
        <v>46</v>
      </c>
    </row>
    <row r="73" spans="1:4" ht="12.75">
      <c r="A73" t="s">
        <v>42</v>
      </c>
      <c r="B73" s="22">
        <f>B2*B11</f>
        <v>205800</v>
      </c>
      <c r="C73" s="22">
        <f>C2*C11</f>
        <v>423720</v>
      </c>
      <c r="D73" s="22">
        <f>SUM(B73:C73)</f>
        <v>629520</v>
      </c>
    </row>
    <row r="74" spans="1:4" ht="12.75">
      <c r="A74" t="s">
        <v>54</v>
      </c>
      <c r="B74" s="22">
        <f>(B10-B11)*B65</f>
        <v>0</v>
      </c>
      <c r="C74" s="22">
        <f>(C10-C11)*C65</f>
        <v>1972.4</v>
      </c>
      <c r="D74" s="22">
        <f>SUM(B74:C74)</f>
        <v>1972.4</v>
      </c>
    </row>
    <row r="75" spans="1:4" ht="12.75">
      <c r="A75" t="s">
        <v>44</v>
      </c>
      <c r="B75" s="22">
        <f>B73+B74</f>
        <v>205800</v>
      </c>
      <c r="C75" s="22">
        <f>C73+C74</f>
        <v>425692.4</v>
      </c>
      <c r="D75" s="22">
        <f>SUM(B75:C75)</f>
        <v>631492.4</v>
      </c>
    </row>
    <row r="76" spans="1:4" ht="12.75">
      <c r="A76" t="s">
        <v>45</v>
      </c>
      <c r="B76" s="22">
        <f>B65*B10</f>
        <v>104790</v>
      </c>
      <c r="C76" s="22">
        <f>C65*C10</f>
        <v>197240</v>
      </c>
      <c r="D76" s="22">
        <f>SUM(B76:C76)</f>
        <v>302030</v>
      </c>
    </row>
    <row r="77" spans="1:4" ht="12.75">
      <c r="A77" t="s">
        <v>49</v>
      </c>
      <c r="D77" s="22">
        <f>SUM(D12:D18)</f>
        <v>272855</v>
      </c>
    </row>
    <row r="78" spans="1:4" ht="12.75">
      <c r="A78" t="s">
        <v>39</v>
      </c>
      <c r="D78" s="22">
        <f>D75-D76-D77</f>
        <v>56607.40000000002</v>
      </c>
    </row>
  </sheetData>
  <printOptions/>
  <pageMargins left="0.75" right="0.75" top="1" bottom="1" header="0.4921259845" footer="0.4921259845"/>
  <pageSetup horizontalDpi="300" verticalDpi="300" orientation="portrait" paperSize="9" scale="98" r:id="rId1"/>
  <headerFooter alignWithMargins="0">
    <oddHeader>&amp;C&amp;"Arial,Fett"&amp;12Vollkostenrechnung und Teilkostenrechnung 1</oddHeader>
    <oddFooter>&amp;C- &amp;P -&amp;R&amp;6&amp;F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2004-06-22T08:24:01Z</cp:lastPrinted>
  <dcterms:created xsi:type="dcterms:W3CDTF">1998-06-11T08:37:06Z</dcterms:created>
  <dcterms:modified xsi:type="dcterms:W3CDTF">2004-06-22T08:28:08Z</dcterms:modified>
  <cp:category/>
  <cp:version/>
  <cp:contentType/>
  <cp:contentStatus/>
</cp:coreProperties>
</file>