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<sst xmlns="http://schemas.openxmlformats.org/spreadsheetml/2006/main" count="119" uniqueCount="26">
  <si>
    <t>Laufzeit</t>
  </si>
  <si>
    <t>m</t>
  </si>
  <si>
    <t>Daten</t>
  </si>
  <si>
    <t>Anfangswert</t>
  </si>
  <si>
    <t>Endwert</t>
  </si>
  <si>
    <t>Jährliche Wachstumsrate, wenn das Wachstum am Ende des Jahres stattfindet</t>
  </si>
  <si>
    <t>Jährliche Wachstumsrate, wenn das Wachstum jeweils nach 1/m Jahren stattfindet</t>
  </si>
  <si>
    <t>Anzahl der Wachstumsvorgänge pro Jahr</t>
  </si>
  <si>
    <t>Jährliche Wachstumsrate bei stetigem Wachstum</t>
  </si>
  <si>
    <t>Wachstumsrate</t>
  </si>
  <si>
    <t>wenn das Wachstum am Ende des Jahres stattfindet</t>
  </si>
  <si>
    <t>wenn das Wachstum jeweils nach 1/m Jahren stattfindet</t>
  </si>
  <si>
    <t>bei stetigem Wachstum</t>
  </si>
  <si>
    <t>Ergebnisse: Äquivalente Wachstumsraten</t>
  </si>
  <si>
    <t>Ergebnisse: Laufzeiten</t>
  </si>
  <si>
    <t>Ergebnisse: Anfangswerte</t>
  </si>
  <si>
    <t>Ergebnisse: Endwerte</t>
  </si>
  <si>
    <t>Ergebnisse: Wachstumsraten</t>
  </si>
  <si>
    <t>[Exponentielle Verzinsung]</t>
  </si>
  <si>
    <t>[Periodenkonforme Verzinsung]</t>
  </si>
  <si>
    <t>[Stetige Verzinsung]</t>
  </si>
  <si>
    <t>Jährliche Wachstumsrate, wenn das Wachstum am Ende der Laufzeit stattfindet</t>
  </si>
  <si>
    <t>[Einfache Verzinsung]</t>
  </si>
  <si>
    <t>wenn das Wachstum am Ende der Laufzeit stattfindet</t>
  </si>
  <si>
    <t>pro Jahr</t>
  </si>
  <si>
    <t>Jahre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</si>
</sst>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10" fontId="0" fillId="0" borderId="0" xfId="17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2" max="2" width="13.421875" style="0" customWidth="1"/>
    <col min="3" max="3" width="47.7109375" style="0" customWidth="1"/>
  </cols>
  <sheetData>
    <row r="1" ht="12.75">
      <c r="A1" s="4" t="s">
        <v>2</v>
      </c>
    </row>
    <row r="2" ht="12.75">
      <c r="A2" s="6"/>
    </row>
    <row r="3" spans="1:2" ht="12.75">
      <c r="A3" t="s">
        <v>3</v>
      </c>
      <c r="B3" s="1">
        <v>100</v>
      </c>
    </row>
    <row r="4" spans="1:2" ht="12.75">
      <c r="A4" t="s">
        <v>4</v>
      </c>
      <c r="B4" s="1">
        <v>144</v>
      </c>
    </row>
    <row r="5" spans="1:3" ht="12.75">
      <c r="A5" t="s">
        <v>0</v>
      </c>
      <c r="B5">
        <v>2</v>
      </c>
      <c r="C5" t="str">
        <f>IF(B5=1,"Jahr","Jahre")</f>
        <v>Jahre</v>
      </c>
    </row>
    <row r="6" spans="1:3" ht="12.75">
      <c r="A6" t="s">
        <v>1</v>
      </c>
      <c r="B6">
        <v>12</v>
      </c>
      <c r="C6" t="s">
        <v>7</v>
      </c>
    </row>
    <row r="8" spans="1:2" ht="12.75">
      <c r="A8" s="4" t="s">
        <v>17</v>
      </c>
      <c r="B8" s="5"/>
    </row>
    <row r="9" spans="1:2" ht="12.75">
      <c r="A9" s="4"/>
      <c r="B9" s="5"/>
    </row>
    <row r="10" spans="1:4" ht="12.75">
      <c r="A10" s="6" t="s">
        <v>21</v>
      </c>
      <c r="B10" s="5"/>
      <c r="D10" s="3">
        <f>(B4-B3)/(B3*B5)</f>
        <v>0.22</v>
      </c>
    </row>
    <row r="11" spans="1:2" ht="12.75">
      <c r="A11" s="6" t="s">
        <v>22</v>
      </c>
      <c r="B11" s="5"/>
    </row>
    <row r="12" spans="1:2" ht="12.75">
      <c r="A12" s="4"/>
      <c r="B12" s="5"/>
    </row>
    <row r="13" spans="1:6" ht="12.75">
      <c r="A13" t="s">
        <v>5</v>
      </c>
      <c r="D13" s="3">
        <f>(B4/B3)^(1/B5)-1</f>
        <v>0.19999999999999996</v>
      </c>
      <c r="E13" s="2"/>
      <c r="F13" s="3"/>
    </row>
    <row r="14" spans="1:6" ht="12.75">
      <c r="A14" t="s">
        <v>18</v>
      </c>
      <c r="D14" s="3"/>
      <c r="E14" s="2"/>
      <c r="F14" s="3"/>
    </row>
    <row r="15" spans="4:6" ht="12.75">
      <c r="D15" s="3"/>
      <c r="E15" s="2"/>
      <c r="F15" s="3"/>
    </row>
    <row r="16" spans="1:6" ht="12.75">
      <c r="A16" t="s">
        <v>6</v>
      </c>
      <c r="D16" s="3">
        <f>B6*(B4/B3)^(1/B5/B6)-B6</f>
        <v>0.1837136459967752</v>
      </c>
      <c r="E16" s="2"/>
      <c r="F16" s="3"/>
    </row>
    <row r="17" spans="1:6" ht="12.75">
      <c r="A17" t="s">
        <v>19</v>
      </c>
      <c r="D17" s="3"/>
      <c r="E17" s="2"/>
      <c r="F17" s="3"/>
    </row>
    <row r="18" spans="4:6" ht="12.75">
      <c r="D18" s="3"/>
      <c r="E18" s="2"/>
      <c r="F18" s="3"/>
    </row>
    <row r="19" spans="1:6" ht="12.75">
      <c r="A19" t="s">
        <v>8</v>
      </c>
      <c r="D19" s="3">
        <f>(1/B5)*LN(B4/B3)</f>
        <v>0.18232155679395462</v>
      </c>
      <c r="E19" s="2"/>
      <c r="F19" s="3"/>
    </row>
    <row r="20" spans="1:6" ht="12.75">
      <c r="A20" t="s">
        <v>20</v>
      </c>
      <c r="D20" s="3"/>
      <c r="E20" s="2"/>
      <c r="F20" s="3"/>
    </row>
    <row r="21" spans="4:6" ht="12.75">
      <c r="D21" s="3"/>
      <c r="E21" s="2"/>
      <c r="F21" s="3"/>
    </row>
    <row r="22" ht="12.75">
      <c r="A22" s="4" t="s">
        <v>2</v>
      </c>
    </row>
    <row r="23" ht="12.75">
      <c r="A23" s="6"/>
    </row>
    <row r="24" spans="1:2" ht="12.75">
      <c r="A24" t="s">
        <v>3</v>
      </c>
      <c r="B24" s="1">
        <v>100</v>
      </c>
    </row>
    <row r="25" spans="1:3" ht="12.75">
      <c r="A25" t="s">
        <v>0</v>
      </c>
      <c r="B25">
        <v>2</v>
      </c>
      <c r="C25" t="str">
        <f>IF(B25=1,"Jahr","Jahre")</f>
        <v>Jahre</v>
      </c>
    </row>
    <row r="26" spans="1:3" ht="12.75">
      <c r="A26" t="s">
        <v>1</v>
      </c>
      <c r="B26">
        <v>12</v>
      </c>
      <c r="C26" t="s">
        <v>7</v>
      </c>
    </row>
    <row r="27" spans="1:3" ht="12.75">
      <c r="A27" t="s">
        <v>9</v>
      </c>
      <c r="B27" s="3">
        <v>0.2</v>
      </c>
      <c r="C27" t="s">
        <v>24</v>
      </c>
    </row>
    <row r="28" ht="12.75">
      <c r="B28" s="3"/>
    </row>
    <row r="29" ht="12.75">
      <c r="A29" s="7" t="s">
        <v>16</v>
      </c>
    </row>
    <row r="30" ht="12.75">
      <c r="A30" s="7"/>
    </row>
    <row r="31" spans="1:3" ht="12.75">
      <c r="A31" t="s">
        <v>4</v>
      </c>
      <c r="B31" s="1">
        <f>B24*(1+B27*B25)</f>
        <v>140</v>
      </c>
      <c r="C31" t="s">
        <v>23</v>
      </c>
    </row>
    <row r="32" spans="1:3" ht="12.75">
      <c r="A32" t="s">
        <v>4</v>
      </c>
      <c r="B32" s="1">
        <f>B24*(1+B27)^B25</f>
        <v>144</v>
      </c>
      <c r="C32" t="s">
        <v>10</v>
      </c>
    </row>
    <row r="33" spans="1:3" ht="12.75">
      <c r="A33" t="s">
        <v>4</v>
      </c>
      <c r="B33" s="1">
        <f>B24*(1+B27/B26)^(B26*B25)</f>
        <v>148.69146179463584</v>
      </c>
      <c r="C33" t="s">
        <v>11</v>
      </c>
    </row>
    <row r="34" spans="1:3" ht="12.75">
      <c r="A34" t="s">
        <v>4</v>
      </c>
      <c r="B34" s="1">
        <f>B24*EXP(B27*B25)</f>
        <v>149.18246976412703</v>
      </c>
      <c r="C34" t="s">
        <v>12</v>
      </c>
    </row>
    <row r="35" ht="12.75">
      <c r="B35" s="1"/>
    </row>
    <row r="36" ht="12.75">
      <c r="A36" s="4" t="s">
        <v>2</v>
      </c>
    </row>
    <row r="37" ht="12.75">
      <c r="A37" s="4"/>
    </row>
    <row r="38" spans="1:2" ht="12.75">
      <c r="A38" t="s">
        <v>4</v>
      </c>
      <c r="B38" s="1">
        <v>144</v>
      </c>
    </row>
    <row r="39" spans="1:3" ht="12.75">
      <c r="A39" t="s">
        <v>0</v>
      </c>
      <c r="B39">
        <v>2</v>
      </c>
      <c r="C39" t="str">
        <f>IF(B39=1,"Jahr","Jahre")</f>
        <v>Jahre</v>
      </c>
    </row>
    <row r="40" spans="1:3" ht="12.75">
      <c r="A40" t="s">
        <v>1</v>
      </c>
      <c r="B40">
        <v>12</v>
      </c>
      <c r="C40" t="s">
        <v>7</v>
      </c>
    </row>
    <row r="41" spans="1:3" ht="12.75">
      <c r="A41" t="s">
        <v>9</v>
      </c>
      <c r="B41" s="3">
        <v>0.2</v>
      </c>
      <c r="C41" t="s">
        <v>24</v>
      </c>
    </row>
    <row r="42" ht="12.75">
      <c r="B42" s="3"/>
    </row>
    <row r="43" ht="12.75">
      <c r="A43" s="4" t="s">
        <v>15</v>
      </c>
    </row>
    <row r="44" ht="12.75">
      <c r="A44" s="4"/>
    </row>
    <row r="45" spans="1:3" ht="12.75">
      <c r="A45" t="s">
        <v>3</v>
      </c>
      <c r="B45" s="1">
        <f>B38/(1+B41*B39)</f>
        <v>102.85714285714286</v>
      </c>
      <c r="C45" t="s">
        <v>23</v>
      </c>
    </row>
    <row r="46" spans="1:3" ht="12.75">
      <c r="A46" t="s">
        <v>3</v>
      </c>
      <c r="B46" s="1">
        <f>B38/(1+B41)^B39</f>
        <v>100</v>
      </c>
      <c r="C46" t="s">
        <v>10</v>
      </c>
    </row>
    <row r="47" spans="1:3" ht="12.75">
      <c r="A47" t="s">
        <v>3</v>
      </c>
      <c r="B47" s="1">
        <f>B38/(1+B41/B40)^(B39*B40)</f>
        <v>96.84483443903765</v>
      </c>
      <c r="C47" t="s">
        <v>11</v>
      </c>
    </row>
    <row r="48" spans="1:3" ht="12.75">
      <c r="A48" t="s">
        <v>3</v>
      </c>
      <c r="B48" s="1">
        <f>B38/EXP(B39*B41)</f>
        <v>96.52608662913205</v>
      </c>
      <c r="C48" t="s">
        <v>12</v>
      </c>
    </row>
    <row r="49" ht="12.75">
      <c r="B49" s="1"/>
    </row>
    <row r="50" ht="12.75">
      <c r="A50" s="4" t="s">
        <v>2</v>
      </c>
    </row>
    <row r="51" ht="12.75">
      <c r="A51" s="6"/>
    </row>
    <row r="52" spans="1:2" ht="12.75">
      <c r="A52" t="s">
        <v>3</v>
      </c>
      <c r="B52" s="1">
        <v>100</v>
      </c>
    </row>
    <row r="53" spans="1:2" ht="12.75">
      <c r="A53" t="s">
        <v>4</v>
      </c>
      <c r="B53" s="1">
        <v>144</v>
      </c>
    </row>
    <row r="54" spans="1:3" ht="12.75">
      <c r="A54" t="s">
        <v>1</v>
      </c>
      <c r="B54">
        <v>12</v>
      </c>
      <c r="C54" t="s">
        <v>7</v>
      </c>
    </row>
    <row r="55" spans="1:3" ht="12.75">
      <c r="A55" t="s">
        <v>9</v>
      </c>
      <c r="B55" s="3">
        <v>0.2</v>
      </c>
      <c r="C55" t="s">
        <v>24</v>
      </c>
    </row>
    <row r="56" ht="12.75">
      <c r="B56" s="3"/>
    </row>
    <row r="57" ht="12.75">
      <c r="A57" s="4" t="s">
        <v>14</v>
      </c>
    </row>
    <row r="58" ht="12.75">
      <c r="A58" s="4"/>
    </row>
    <row r="59" spans="1:3" ht="12.75">
      <c r="A59" t="s">
        <v>0</v>
      </c>
      <c r="B59">
        <f>(B53-B52)/(B52*B55)</f>
        <v>2.2</v>
      </c>
      <c r="C59" t="s">
        <v>23</v>
      </c>
    </row>
    <row r="60" spans="1:3" ht="12.75">
      <c r="A60" t="s">
        <v>0</v>
      </c>
      <c r="B60">
        <f>LN(B53/B52)/LN(1+B55)</f>
        <v>2.0000000000000004</v>
      </c>
      <c r="C60" t="s">
        <v>10</v>
      </c>
    </row>
    <row r="61" spans="1:3" ht="12.75">
      <c r="A61" t="s">
        <v>0</v>
      </c>
      <c r="B61">
        <f>LN(B53/B52)/B54/LN(1+B55/B54)</f>
        <v>1.8383671749731945</v>
      </c>
      <c r="C61" t="s">
        <v>11</v>
      </c>
    </row>
    <row r="62" spans="1:3" ht="12.75">
      <c r="A62" t="s">
        <v>0</v>
      </c>
      <c r="B62">
        <f>LN(B53/B52)/B55</f>
        <v>1.823215567939546</v>
      </c>
      <c r="C62" t="s">
        <v>12</v>
      </c>
    </row>
    <row r="64" ht="12.75">
      <c r="A64" s="4" t="s">
        <v>2</v>
      </c>
    </row>
    <row r="66" spans="1:3" ht="12.75">
      <c r="A66" t="s">
        <v>9</v>
      </c>
      <c r="B66" s="3">
        <v>0.22</v>
      </c>
      <c r="C66" t="s">
        <v>23</v>
      </c>
    </row>
    <row r="67" spans="1:3" ht="12.75">
      <c r="A67" t="s">
        <v>0</v>
      </c>
      <c r="B67">
        <v>2</v>
      </c>
      <c r="C67" t="s">
        <v>25</v>
      </c>
    </row>
    <row r="68" spans="1:3" ht="12.75">
      <c r="A68" t="s">
        <v>1</v>
      </c>
      <c r="B68">
        <v>12</v>
      </c>
      <c r="C68" t="s">
        <v>7</v>
      </c>
    </row>
    <row r="70" ht="12.75">
      <c r="A70" s="4" t="s">
        <v>13</v>
      </c>
    </row>
    <row r="72" spans="1:3" ht="12.75">
      <c r="A72" t="s">
        <v>9</v>
      </c>
      <c r="B72" s="3">
        <f>(1+B66*B67)^(1/B67)-1</f>
        <v>0.19999999999999996</v>
      </c>
      <c r="C72" t="s">
        <v>10</v>
      </c>
    </row>
    <row r="73" spans="1:3" ht="12.75">
      <c r="A73" t="s">
        <v>9</v>
      </c>
      <c r="B73" s="3">
        <f>B68*(1+B66*B67)^(1/(B67*B68))-B68</f>
        <v>0.1837136459967752</v>
      </c>
      <c r="C73" t="s">
        <v>11</v>
      </c>
    </row>
    <row r="74" spans="1:3" ht="12.75">
      <c r="A74" t="s">
        <v>9</v>
      </c>
      <c r="B74" s="3">
        <f>LN(1+B66*B67)/B67</f>
        <v>0.18232155679395462</v>
      </c>
      <c r="C74" t="s">
        <v>12</v>
      </c>
    </row>
    <row r="76" ht="12.75">
      <c r="A76" s="4" t="s">
        <v>2</v>
      </c>
    </row>
    <row r="77" ht="12.75">
      <c r="A77" s="4"/>
    </row>
    <row r="78" spans="1:3" ht="12.75">
      <c r="A78" t="s">
        <v>9</v>
      </c>
      <c r="B78" s="3">
        <v>0.2</v>
      </c>
      <c r="C78" t="s">
        <v>10</v>
      </c>
    </row>
    <row r="79" spans="1:3" ht="12.75">
      <c r="A79" t="s">
        <v>0</v>
      </c>
      <c r="B79">
        <v>2</v>
      </c>
      <c r="C79" t="s">
        <v>25</v>
      </c>
    </row>
    <row r="80" spans="1:3" ht="12.75">
      <c r="A80" t="s">
        <v>1</v>
      </c>
      <c r="B80">
        <v>12</v>
      </c>
      <c r="C80" t="s">
        <v>7</v>
      </c>
    </row>
    <row r="82" ht="12.75">
      <c r="A82" s="4" t="s">
        <v>13</v>
      </c>
    </row>
    <row r="83" ht="12.75">
      <c r="A83" s="4"/>
    </row>
    <row r="84" spans="1:3" ht="12.75">
      <c r="A84" t="s">
        <v>9</v>
      </c>
      <c r="B84" s="3">
        <f>((1+B78)^(B79)-1)/B79</f>
        <v>0.21999999999999997</v>
      </c>
      <c r="C84" t="s">
        <v>23</v>
      </c>
    </row>
    <row r="85" spans="1:3" ht="12.75">
      <c r="A85" t="s">
        <v>9</v>
      </c>
      <c r="B85" s="3">
        <f>B80*(1+B78)^(1/B80)-B80</f>
        <v>0.1837136459967752</v>
      </c>
      <c r="C85" t="s">
        <v>11</v>
      </c>
    </row>
    <row r="86" spans="1:3" ht="12.75">
      <c r="A86" t="s">
        <v>9</v>
      </c>
      <c r="B86" s="3">
        <f>LN(1+B78)</f>
        <v>0.1823215567939546</v>
      </c>
      <c r="C86" t="s">
        <v>12</v>
      </c>
    </row>
    <row r="87" ht="12.75">
      <c r="B87" s="3"/>
    </row>
    <row r="88" ht="12.75">
      <c r="A88" s="4" t="s">
        <v>2</v>
      </c>
    </row>
    <row r="89" ht="12.75">
      <c r="A89" s="4"/>
    </row>
    <row r="90" spans="1:3" ht="12.75">
      <c r="A90" t="s">
        <v>9</v>
      </c>
      <c r="B90" s="3">
        <v>0.183713646</v>
      </c>
      <c r="C90" t="s">
        <v>11</v>
      </c>
    </row>
    <row r="91" spans="1:3" ht="12.75">
      <c r="A91" t="s">
        <v>0</v>
      </c>
      <c r="B91">
        <v>2</v>
      </c>
      <c r="C91" t="s">
        <v>25</v>
      </c>
    </row>
    <row r="92" spans="1:3" ht="12.75">
      <c r="A92" t="s">
        <v>1</v>
      </c>
      <c r="B92">
        <v>12</v>
      </c>
      <c r="C92" t="s">
        <v>7</v>
      </c>
    </row>
    <row r="94" ht="12.75">
      <c r="A94" s="4" t="s">
        <v>13</v>
      </c>
    </row>
    <row r="95" ht="12.75">
      <c r="A95" s="4"/>
    </row>
    <row r="96" spans="1:3" ht="12.75">
      <c r="A96" t="s">
        <v>9</v>
      </c>
      <c r="B96" s="3">
        <f>((1+B90/B92)^(B91*B92)-1)/B91</f>
        <v>0.22000000000457576</v>
      </c>
      <c r="C96" t="s">
        <v>23</v>
      </c>
    </row>
    <row r="97" spans="1:3" ht="12.75">
      <c r="A97" t="s">
        <v>9</v>
      </c>
      <c r="B97" s="3">
        <f>(1+B90/B92)^(B92)-1</f>
        <v>0.20000000000381313</v>
      </c>
      <c r="C97" t="s">
        <v>10</v>
      </c>
    </row>
    <row r="98" spans="1:3" ht="12.75">
      <c r="A98" t="s">
        <v>9</v>
      </c>
      <c r="B98" s="3">
        <f>LN((1+B90/B92)^(B92))</f>
        <v>0.18232155679713224</v>
      </c>
      <c r="C98" t="s">
        <v>12</v>
      </c>
    </row>
    <row r="99" ht="12.75">
      <c r="B99" s="3"/>
    </row>
    <row r="100" ht="12.75">
      <c r="A100" s="4" t="s">
        <v>2</v>
      </c>
    </row>
    <row r="101" ht="12.75">
      <c r="A101" s="6"/>
    </row>
    <row r="102" spans="1:3" ht="12.75">
      <c r="A102" t="s">
        <v>9</v>
      </c>
      <c r="B102" s="3">
        <v>0.182321557</v>
      </c>
      <c r="C102" t="s">
        <v>12</v>
      </c>
    </row>
    <row r="103" spans="1:3" ht="12.75">
      <c r="A103" t="s">
        <v>0</v>
      </c>
      <c r="B103">
        <v>2</v>
      </c>
      <c r="C103" t="s">
        <v>25</v>
      </c>
    </row>
    <row r="104" spans="1:3" ht="12.75">
      <c r="A104" t="s">
        <v>1</v>
      </c>
      <c r="B104">
        <v>12</v>
      </c>
      <c r="C104" t="s">
        <v>7</v>
      </c>
    </row>
    <row r="106" ht="12.75">
      <c r="A106" s="4" t="s">
        <v>13</v>
      </c>
    </row>
    <row r="107" ht="12.75">
      <c r="A107" s="4"/>
    </row>
    <row r="108" spans="1:3" ht="12.75">
      <c r="A108" t="s">
        <v>9</v>
      </c>
      <c r="B108" s="3">
        <f>(EXP(B102*B103)-1)/B103</f>
        <v>0.2200000002967053</v>
      </c>
      <c r="C108" t="s">
        <v>23</v>
      </c>
    </row>
    <row r="109" spans="1:3" ht="12.75">
      <c r="A109" t="s">
        <v>9</v>
      </c>
      <c r="B109" s="3">
        <f>EXP(B102)-1</f>
        <v>0.2000000002472544</v>
      </c>
      <c r="C109" t="s">
        <v>10</v>
      </c>
    </row>
    <row r="110" spans="1:3" ht="12.75">
      <c r="A110" t="s">
        <v>9</v>
      </c>
      <c r="B110" s="3">
        <f>B104*EXP(B102/B104)-B104</f>
        <v>0.18371364620597497</v>
      </c>
      <c r="C110" t="s">
        <v>11</v>
      </c>
    </row>
  </sheetData>
  <printOptions gridLines="1"/>
  <pageMargins left="0.75" right="0.75" top="1" bottom="1" header="0.4921259845" footer="0.4921259845"/>
  <pageSetup horizontalDpi="1200" verticalDpi="1200" orientation="portrait" paperSize="9" r:id="rId1"/>
  <headerFooter alignWithMargins="0">
    <oddHeader>&amp;C&amp;"Arial,Fett"&amp;12Jährliche Wachstumsraten</oddHeader>
    <oddFooter>&amp;C- &amp;P -&amp;R&amp;6&amp;F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Jährliche Wachstumsraten</dc:title>
  <dc:subject/>
  <dc:creator>Prof. Dr. Klaus Gach</dc:creator>
  <cp:keywords>Wachstumsraten  Tabelle Excel CAGR Compound Annual Growth Rate</cp:keywords>
  <dc:description/>
  <cp:lastModifiedBy>Prof. Dr. Klaus Gach</cp:lastModifiedBy>
  <cp:lastPrinted>2014-11-29T16:55:55Z</cp:lastPrinted>
  <dcterms:created xsi:type="dcterms:W3CDTF">2007-08-20T15:31:04Z</dcterms:created>
  <dcterms:modified xsi:type="dcterms:W3CDTF">2014-11-29T16:55:57Z</dcterms:modified>
  <cp:category/>
  <cp:version/>
  <cp:contentType/>
  <cp:contentStatus/>
</cp:coreProperties>
</file>