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8915" windowHeight="847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B34" i="1"/>
  <c r="B32"/>
  <c r="B30"/>
  <c r="B28"/>
  <c r="B26"/>
  <c r="B24"/>
  <c r="B22"/>
  <c r="B20"/>
  <c r="B18"/>
  <c r="B16"/>
  <c r="B14"/>
</calcChain>
</file>

<file path=xl/sharedStrings.xml><?xml version="1.0" encoding="utf-8"?>
<sst xmlns="http://schemas.openxmlformats.org/spreadsheetml/2006/main" count="23" uniqueCount="23">
  <si>
    <t>Lfd. Nr.</t>
  </si>
  <si>
    <t>Beitragseinnahmen
[Mio. Euro] 2009</t>
  </si>
  <si>
    <t>Signal Iduna Gruppe</t>
  </si>
  <si>
    <t>Zurich Gruppe Deutschland</t>
  </si>
  <si>
    <t>Versicherungskammer Bayern</t>
  </si>
  <si>
    <t>Debeka Versicherungen</t>
  </si>
  <si>
    <t>Axa Konzern AG</t>
  </si>
  <si>
    <t>R+V Konzern</t>
  </si>
  <si>
    <t>Generali Deutschland Holding</t>
  </si>
  <si>
    <t>Talanx AG</t>
  </si>
  <si>
    <t>Münchener-Rück-Gruppe</t>
  </si>
  <si>
    <t>Allianz Group</t>
  </si>
  <si>
    <t>10%-Quantil</t>
  </si>
  <si>
    <t>20%-Quantil</t>
  </si>
  <si>
    <t>30%-Quantil</t>
  </si>
  <si>
    <t>40%-Quantil</t>
  </si>
  <si>
    <t>60%-Quantil</t>
  </si>
  <si>
    <t>70%-Quantil</t>
  </si>
  <si>
    <t>80%-Quantil</t>
  </si>
  <si>
    <t>90%-Quantil</t>
  </si>
  <si>
    <t>25%-Quantil, Unteres Quartil</t>
  </si>
  <si>
    <t>50%-Quantil, Mittleres Quartil, Median</t>
  </si>
  <si>
    <t>75%-Quantil, Oberes Quartil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</si>
</sst>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0\ \ \ "/>
    <numFmt numFmtId="165" formatCode="_-* #,##0\ _€_-;\-* #,##0\ _€_-;_-* &quot;-&quot;??\ _€_-;_-@_-"/>
  </numFmts>
  <fonts count="2">
    <font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5" fontId="0" fillId="0" borderId="0" xfId="1" applyNumberFormat="1" applyFont="1"/>
  </cellXfs>
  <cellStyles count="2">
    <cellStyle name="Dezimal" xfId="1" builtinId="3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6"/>
  <sheetViews>
    <sheetView tabSelected="1" zoomScaleNormal="100" workbookViewId="0"/>
  </sheetViews>
  <sheetFormatPr baseColWidth="10" defaultRowHeight="12.75"/>
  <cols>
    <col min="1" max="1" width="7" bestFit="1" customWidth="1"/>
    <col min="2" max="2" width="17" customWidth="1"/>
  </cols>
  <sheetData>
    <row r="1" spans="1:3" ht="25.5">
      <c r="A1" s="2" t="s">
        <v>0</v>
      </c>
      <c r="B1" s="3" t="s">
        <v>1</v>
      </c>
    </row>
    <row r="2" spans="1:3">
      <c r="A2" s="1">
        <v>1</v>
      </c>
      <c r="B2" s="4">
        <v>5274</v>
      </c>
      <c r="C2" t="s">
        <v>2</v>
      </c>
    </row>
    <row r="3" spans="1:3">
      <c r="A3" s="1">
        <v>2</v>
      </c>
      <c r="B3" s="4">
        <v>6144</v>
      </c>
      <c r="C3" t="s">
        <v>3</v>
      </c>
    </row>
    <row r="4" spans="1:3">
      <c r="A4" s="1">
        <v>3</v>
      </c>
      <c r="B4" s="4">
        <v>6355</v>
      </c>
      <c r="C4" t="s">
        <v>4</v>
      </c>
    </row>
    <row r="5" spans="1:3">
      <c r="A5" s="1">
        <v>4</v>
      </c>
      <c r="B5" s="4">
        <v>8142</v>
      </c>
      <c r="C5" t="s">
        <v>5</v>
      </c>
    </row>
    <row r="6" spans="1:3">
      <c r="A6" s="1">
        <v>5</v>
      </c>
      <c r="B6" s="4">
        <v>10285</v>
      </c>
      <c r="C6" t="s">
        <v>6</v>
      </c>
    </row>
    <row r="7" spans="1:3">
      <c r="A7" s="1">
        <v>6</v>
      </c>
      <c r="B7" s="4">
        <v>10521</v>
      </c>
      <c r="C7" t="s">
        <v>7</v>
      </c>
    </row>
    <row r="8" spans="1:3">
      <c r="A8" s="1">
        <v>7</v>
      </c>
      <c r="B8" s="4">
        <v>14850</v>
      </c>
      <c r="C8" t="s">
        <v>8</v>
      </c>
    </row>
    <row r="9" spans="1:3">
      <c r="A9" s="1">
        <v>8</v>
      </c>
      <c r="B9" s="4">
        <v>20923</v>
      </c>
      <c r="C9" t="s">
        <v>9</v>
      </c>
    </row>
    <row r="10" spans="1:3">
      <c r="A10" s="1">
        <v>9</v>
      </c>
      <c r="B10" s="4">
        <v>41423</v>
      </c>
      <c r="C10" t="s">
        <v>10</v>
      </c>
    </row>
    <row r="11" spans="1:3">
      <c r="A11" s="1">
        <v>10</v>
      </c>
      <c r="B11" s="4">
        <v>97385</v>
      </c>
      <c r="C11" t="s">
        <v>11</v>
      </c>
    </row>
    <row r="12" spans="1:3">
      <c r="A12" s="1"/>
      <c r="B12" s="4"/>
    </row>
    <row r="14" spans="1:3">
      <c r="B14" s="4">
        <f>PERCENTILE($B$2:$B$11,0.1)</f>
        <v>6057</v>
      </c>
      <c r="C14" t="s">
        <v>12</v>
      </c>
    </row>
    <row r="15" spans="1:3">
      <c r="B15" s="4"/>
    </row>
    <row r="16" spans="1:3">
      <c r="B16" s="4">
        <f>PERCENTILE($B$2:$B$11,0.2)</f>
        <v>6312.8</v>
      </c>
      <c r="C16" t="s">
        <v>13</v>
      </c>
    </row>
    <row r="17" spans="2:3">
      <c r="B17" s="4"/>
    </row>
    <row r="18" spans="2:3">
      <c r="B18" s="4">
        <f>PERCENTILE($B$2:$B$11,0.25)</f>
        <v>6801.75</v>
      </c>
      <c r="C18" t="s">
        <v>20</v>
      </c>
    </row>
    <row r="19" spans="2:3">
      <c r="B19" s="4"/>
    </row>
    <row r="20" spans="2:3">
      <c r="B20" s="4">
        <f>PERCENTILE($B$2:$B$11,0.3)</f>
        <v>7605.9</v>
      </c>
      <c r="C20" t="s">
        <v>14</v>
      </c>
    </row>
    <row r="21" spans="2:3">
      <c r="B21" s="4"/>
    </row>
    <row r="22" spans="2:3">
      <c r="B22" s="4">
        <f>PERCENTILE($B$2:$B$11,0.4)</f>
        <v>9427.7999999999993</v>
      </c>
      <c r="C22" t="s">
        <v>15</v>
      </c>
    </row>
    <row r="23" spans="2:3">
      <c r="B23" s="4"/>
    </row>
    <row r="24" spans="2:3">
      <c r="B24" s="4">
        <f>PERCENTILE($B$2:$B$11,0.5)</f>
        <v>10403</v>
      </c>
      <c r="C24" t="s">
        <v>21</v>
      </c>
    </row>
    <row r="25" spans="2:3">
      <c r="B25" s="4"/>
    </row>
    <row r="26" spans="2:3">
      <c r="B26" s="4">
        <f>PERCENTILE($B$2:$B$11,0.6)</f>
        <v>12252.599999999999</v>
      </c>
      <c r="C26" t="s">
        <v>16</v>
      </c>
    </row>
    <row r="27" spans="2:3">
      <c r="B27" s="4"/>
    </row>
    <row r="28" spans="2:3">
      <c r="B28" s="4">
        <f>PERCENTILE($B$2:$B$11,0.7)</f>
        <v>16671.899999999998</v>
      </c>
      <c r="C28" t="s">
        <v>17</v>
      </c>
    </row>
    <row r="29" spans="2:3">
      <c r="B29" s="4"/>
    </row>
    <row r="30" spans="2:3">
      <c r="B30" s="4">
        <f>PERCENTILE($B$2:$B$11,0.75)</f>
        <v>19404.75</v>
      </c>
      <c r="C30" t="s">
        <v>22</v>
      </c>
    </row>
    <row r="31" spans="2:3">
      <c r="B31" s="4"/>
    </row>
    <row r="32" spans="2:3">
      <c r="B32" s="4">
        <f>PERCENTILE($B$2:$B$11,0.8)</f>
        <v>25022.999999999985</v>
      </c>
      <c r="C32" t="s">
        <v>18</v>
      </c>
    </row>
    <row r="33" spans="2:3">
      <c r="B33" s="4"/>
    </row>
    <row r="34" spans="2:3">
      <c r="B34" s="4">
        <f>PERCENTILE($B$2:$B$11,0.9)</f>
        <v>47019.199999999983</v>
      </c>
      <c r="C34" t="s">
        <v>19</v>
      </c>
    </row>
    <row r="35" spans="2:3">
      <c r="B35" s="4"/>
    </row>
    <row r="36" spans="2:3">
      <c r="B36" s="4"/>
    </row>
  </sheetData>
  <pageMargins left="0.7" right="0.7" top="0.78740157499999996" bottom="0.78740157499999996" header="0.3" footer="0.3"/>
  <pageSetup paperSize="9" orientation="portrait" r:id="rId1"/>
  <headerFooter>
    <oddHeader>&amp;C&amp;"Arial,Fett"&amp;12Quantile</oddHeader>
    <oddFooter>&amp;L&amp;6Quelle: Institut der deutschen Wirtschaft Köln (Hrsg.),
Deutschland in Zahlen - Ausgabe 2011 -, Köln 2011, S. 52&amp;R&amp;6&amp;F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Klaus Gach</dc:creator>
  <cp:lastModifiedBy>Prof. Dr. Klaus Gach</cp:lastModifiedBy>
  <cp:lastPrinted>2011-10-19T14:32:03Z</cp:lastPrinted>
  <dcterms:created xsi:type="dcterms:W3CDTF">2011-10-19T12:00:04Z</dcterms:created>
  <dcterms:modified xsi:type="dcterms:W3CDTF">2011-10-21T05:24:55Z</dcterms:modified>
</cp:coreProperties>
</file>