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775" windowHeight="6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<sst xmlns="http://schemas.openxmlformats.org/spreadsheetml/2006/main" count="75" uniqueCount="36">
  <si>
    <t>Anzahl der VN: 1</t>
  </si>
  <si>
    <t>Fall 1</t>
  </si>
  <si>
    <t>Fall 2</t>
  </si>
  <si>
    <t>Summe =</t>
  </si>
  <si>
    <t>µ =</t>
  </si>
  <si>
    <t>=</t>
  </si>
  <si>
    <t>s</t>
  </si>
  <si>
    <t>Anzahl der VN: 2</t>
  </si>
  <si>
    <t>Fall 3</t>
  </si>
  <si>
    <t>Fall 4</t>
  </si>
  <si>
    <t>Anzahl der VN: 3</t>
  </si>
  <si>
    <t>Fall 5</t>
  </si>
  <si>
    <t>Fall 6</t>
  </si>
  <si>
    <t>Fall 7</t>
  </si>
  <si>
    <t>Fall 8</t>
  </si>
  <si>
    <t>µ</t>
  </si>
  <si>
    <t>S</t>
  </si>
  <si>
    <r>
      <t>w</t>
    </r>
    <r>
      <rPr>
        <vertAlign val="subscript"/>
        <sz val="10"/>
        <rFont val="Arial"/>
        <family val="2"/>
      </rPr>
      <t>U</t>
    </r>
  </si>
  <si>
    <r>
      <t>w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• S</t>
    </r>
  </si>
  <si>
    <t>Gesamtschaden des Versicherungsunternehmens</t>
  </si>
  <si>
    <t>Daten und Definitionen</t>
  </si>
  <si>
    <r>
      <t>w</t>
    </r>
    <r>
      <rPr>
        <vertAlign val="subscript"/>
        <sz val="10"/>
        <rFont val="Arial"/>
        <family val="2"/>
      </rPr>
      <t>S</t>
    </r>
  </si>
  <si>
    <t>Wahrscheinlichkeit für den Eintritt des Gesamtschadens</t>
  </si>
  <si>
    <t>Erwartungswert des Gesamtschadens</t>
  </si>
  <si>
    <t>Varianz des Gesamtschadens</t>
  </si>
  <si>
    <t>Standardabweichung des Gesamtschadens</t>
  </si>
  <si>
    <r>
      <t>s</t>
    </r>
    <r>
      <rPr>
        <vertAlign val="superscript"/>
        <sz val="10"/>
        <rFont val="Arial"/>
        <family val="2"/>
      </rPr>
      <t>2</t>
    </r>
  </si>
  <si>
    <r>
      <t>s</t>
    </r>
  </si>
  <si>
    <t>gleich sind. Der Schadeneintritt bei einem VN sei unabhängig vom Schadeneintritt bei allen anderen.</t>
  </si>
  <si>
    <t>Wahrscheinlichkeit dafür, dass der Schadenfall eintritt</t>
  </si>
  <si>
    <t>Wahrscheinlichkeit dafür, dass der Schadenfall nicht eintritt</t>
  </si>
  <si>
    <t>Es wird davon ausgegangen, dass jeder Versicherungsnehmer bei Eintritt des Schadens die gleiche</t>
  </si>
  <si>
    <t>Schadenhöhe verursacht und dass die Wahrscheinlichkeiten für den Schadeneintritt bei allen VN</t>
  </si>
  <si>
    <t>Schaden eines Versicherungsnehmers (VN), wenn der Schadenfall eintritt</t>
  </si>
  <si>
    <r>
      <t xml:space="preserve">1 </t>
    </r>
    <r>
      <rPr>
        <sz val="10"/>
        <rFont val="Symbol"/>
        <family val="1"/>
      </rPr>
      <t>-</t>
    </r>
    <r>
      <rPr>
        <sz val="10"/>
        <rFont val="Arial"/>
        <family val="0"/>
      </rPr>
      <t xml:space="preserve"> w</t>
    </r>
    <r>
      <rPr>
        <vertAlign val="subscript"/>
        <sz val="10"/>
        <rFont val="Arial"/>
        <family val="2"/>
      </rPr>
      <t>S</t>
    </r>
  </si>
  <si>
    <r>
      <t xml:space="preserve">(S </t>
    </r>
    <r>
      <rPr>
        <sz val="10"/>
        <rFont val="Symbol"/>
        <family val="1"/>
      </rPr>
      <t>-</t>
    </r>
    <r>
      <rPr>
        <sz val="10"/>
        <rFont val="Arial"/>
        <family val="0"/>
      </rPr>
      <t xml:space="preserve"> µ)² • w</t>
    </r>
    <r>
      <rPr>
        <vertAlign val="subscript"/>
        <sz val="10"/>
        <rFont val="Arial"/>
        <family val="2"/>
      </rPr>
      <t>U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</si>
</sst>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"/>
    <numFmt numFmtId="175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reekMathSymbols"/>
      <family val="2"/>
    </font>
    <font>
      <vertAlign val="subscript"/>
      <sz val="10"/>
      <name val="Arial"/>
      <family val="2"/>
    </font>
    <font>
      <sz val="10"/>
      <color indexed="48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2.7109375" style="0" customWidth="1"/>
    <col min="3" max="3" width="6.140625" style="0" customWidth="1"/>
    <col min="4" max="4" width="10.7109375" style="0" customWidth="1"/>
    <col min="5" max="5" width="9.57421875" style="0" customWidth="1"/>
    <col min="7" max="7" width="6.00390625" style="0" customWidth="1"/>
    <col min="8" max="8" width="3.7109375" style="0" customWidth="1"/>
    <col min="10" max="10" width="7.140625" style="0" customWidth="1"/>
    <col min="11" max="11" width="2.7109375" style="0" customWidth="1"/>
    <col min="12" max="12" width="2.140625" style="0" customWidth="1"/>
    <col min="13" max="13" width="12.7109375" style="0" bestFit="1" customWidth="1"/>
  </cols>
  <sheetData>
    <row r="1" ht="12.75">
      <c r="A1" s="9" t="s">
        <v>20</v>
      </c>
    </row>
    <row r="3" spans="1:4" ht="12.75">
      <c r="A3" t="s">
        <v>6</v>
      </c>
      <c r="B3" s="14" t="s">
        <v>5</v>
      </c>
      <c r="C3" s="11">
        <v>100</v>
      </c>
      <c r="D3" s="13" t="s">
        <v>33</v>
      </c>
    </row>
    <row r="4" spans="1:4" ht="15.75">
      <c r="A4" t="s">
        <v>21</v>
      </c>
      <c r="B4" s="14" t="s">
        <v>5</v>
      </c>
      <c r="C4" s="11">
        <v>0.1</v>
      </c>
      <c r="D4" s="13" t="s">
        <v>29</v>
      </c>
    </row>
    <row r="5" spans="1:4" ht="15.75">
      <c r="A5" t="s">
        <v>34</v>
      </c>
      <c r="B5" s="14" t="s">
        <v>5</v>
      </c>
      <c r="C5">
        <f>1-C4</f>
        <v>0.9</v>
      </c>
      <c r="D5" s="13" t="s">
        <v>30</v>
      </c>
    </row>
    <row r="6" spans="1:4" ht="12.75">
      <c r="A6" s="3" t="s">
        <v>16</v>
      </c>
      <c r="B6" s="14" t="s">
        <v>5</v>
      </c>
      <c r="C6" s="8"/>
      <c r="D6" s="13" t="s">
        <v>19</v>
      </c>
    </row>
    <row r="7" spans="1:4" ht="15.75">
      <c r="A7" s="3" t="s">
        <v>17</v>
      </c>
      <c r="B7" s="14" t="s">
        <v>5</v>
      </c>
      <c r="C7" s="8"/>
      <c r="D7" s="13" t="s">
        <v>22</v>
      </c>
    </row>
    <row r="8" spans="1:4" ht="12.75">
      <c r="A8" s="3" t="s">
        <v>15</v>
      </c>
      <c r="B8" s="14" t="s">
        <v>5</v>
      </c>
      <c r="C8" s="8"/>
      <c r="D8" s="13" t="s">
        <v>23</v>
      </c>
    </row>
    <row r="9" spans="1:4" ht="14.25">
      <c r="A9" s="10" t="s">
        <v>26</v>
      </c>
      <c r="B9" s="14" t="s">
        <v>5</v>
      </c>
      <c r="C9" s="8"/>
      <c r="D9" s="13" t="s">
        <v>24</v>
      </c>
    </row>
    <row r="10" spans="1:4" ht="12.75">
      <c r="A10" s="10" t="s">
        <v>27</v>
      </c>
      <c r="B10" s="14" t="s">
        <v>5</v>
      </c>
      <c r="D10" s="13" t="s">
        <v>25</v>
      </c>
    </row>
    <row r="11" spans="2:3" ht="12.75">
      <c r="B11" s="6"/>
      <c r="C11" s="6"/>
    </row>
    <row r="12" spans="1:3" ht="12.75">
      <c r="A12" s="1" t="s">
        <v>0</v>
      </c>
      <c r="B12" s="1"/>
      <c r="C12" s="1"/>
    </row>
    <row r="13" spans="4:13" ht="15.75">
      <c r="D13" s="2" t="s">
        <v>16</v>
      </c>
      <c r="F13" s="2" t="s">
        <v>17</v>
      </c>
      <c r="G13" s="2"/>
      <c r="I13" s="2" t="s">
        <v>18</v>
      </c>
      <c r="J13" s="2"/>
      <c r="M13" s="2" t="s">
        <v>35</v>
      </c>
    </row>
    <row r="15" spans="1:13" ht="12.75">
      <c r="A15" s="12" t="s">
        <v>1</v>
      </c>
      <c r="B15" s="1"/>
      <c r="C15" s="1"/>
      <c r="D15">
        <f>$C$3</f>
        <v>100</v>
      </c>
      <c r="F15">
        <f>$C$4</f>
        <v>0.1</v>
      </c>
      <c r="I15">
        <f>D15*F15</f>
        <v>10</v>
      </c>
      <c r="M15">
        <f>(D15-$I$18)^2*F15</f>
        <v>810</v>
      </c>
    </row>
    <row r="16" spans="1:13" ht="12.75">
      <c r="A16" s="12" t="s">
        <v>2</v>
      </c>
      <c r="B16" s="1"/>
      <c r="C16" s="1"/>
      <c r="D16">
        <v>0</v>
      </c>
      <c r="F16">
        <f>$C$5</f>
        <v>0.9</v>
      </c>
      <c r="I16">
        <f>D16*F16</f>
        <v>0</v>
      </c>
      <c r="M16">
        <f>(D16-$I$18)^2*F16</f>
        <v>90</v>
      </c>
    </row>
    <row r="18" spans="5:13" ht="14.25">
      <c r="E18" s="2" t="s">
        <v>3</v>
      </c>
      <c r="F18" s="18">
        <f>SUM(F15:F17)</f>
        <v>1</v>
      </c>
      <c r="H18" s="16" t="s">
        <v>4</v>
      </c>
      <c r="I18" s="17">
        <f>SUM(I15:I17)</f>
        <v>10</v>
      </c>
      <c r="J18" s="4"/>
      <c r="K18" s="10" t="s">
        <v>26</v>
      </c>
      <c r="L18" s="2" t="s">
        <v>5</v>
      </c>
      <c r="M18">
        <f>SUM(M15:M17)</f>
        <v>900</v>
      </c>
    </row>
    <row r="19" spans="11:13" ht="12.75">
      <c r="K19" s="15" t="s">
        <v>27</v>
      </c>
      <c r="L19" s="16" t="s">
        <v>5</v>
      </c>
      <c r="M19" s="17">
        <f>M18^0.5</f>
        <v>30</v>
      </c>
    </row>
    <row r="21" spans="1:3" ht="12.75">
      <c r="A21" s="1" t="s">
        <v>7</v>
      </c>
      <c r="B21" s="1"/>
      <c r="C21" s="1"/>
    </row>
    <row r="22" spans="4:13" ht="15.75">
      <c r="D22" s="2" t="s">
        <v>16</v>
      </c>
      <c r="F22" s="2" t="s">
        <v>17</v>
      </c>
      <c r="G22" s="2"/>
      <c r="I22" s="2" t="s">
        <v>18</v>
      </c>
      <c r="J22" s="2"/>
      <c r="M22" s="2" t="s">
        <v>35</v>
      </c>
    </row>
    <row r="24" spans="1:13" ht="12.75">
      <c r="A24" s="12" t="s">
        <v>1</v>
      </c>
      <c r="B24" s="1"/>
      <c r="C24" s="1"/>
      <c r="D24">
        <f>$C$3+$C$3</f>
        <v>200</v>
      </c>
      <c r="F24">
        <f>$C$4*$C$4</f>
        <v>0.010000000000000002</v>
      </c>
      <c r="I24">
        <f>D24*F24</f>
        <v>2.0000000000000004</v>
      </c>
      <c r="M24">
        <f>(D24-$I$29)^2*F24</f>
        <v>324.00000000000006</v>
      </c>
    </row>
    <row r="25" spans="1:13" ht="12.75">
      <c r="A25" s="12" t="s">
        <v>2</v>
      </c>
      <c r="B25" s="1"/>
      <c r="C25" s="1"/>
      <c r="D25">
        <f>$C$3</f>
        <v>100</v>
      </c>
      <c r="F25">
        <f>$C$4*$C$5</f>
        <v>0.09000000000000001</v>
      </c>
      <c r="I25">
        <f>D25*F25</f>
        <v>9.000000000000002</v>
      </c>
      <c r="M25">
        <f>(D25-$I$29)^2*F25</f>
        <v>576.0000000000001</v>
      </c>
    </row>
    <row r="26" spans="1:13" ht="12.75">
      <c r="A26" s="12" t="s">
        <v>8</v>
      </c>
      <c r="B26" s="1"/>
      <c r="C26" s="1"/>
      <c r="D26">
        <f>$C$3</f>
        <v>100</v>
      </c>
      <c r="F26">
        <f>$C$4*$C$5</f>
        <v>0.09000000000000001</v>
      </c>
      <c r="I26">
        <f>D26*F26</f>
        <v>9.000000000000002</v>
      </c>
      <c r="M26">
        <f>(D26-$I$29)^2*F26</f>
        <v>576.0000000000001</v>
      </c>
    </row>
    <row r="27" spans="1:13" ht="12.75">
      <c r="A27" s="12" t="s">
        <v>9</v>
      </c>
      <c r="B27" s="1"/>
      <c r="C27" s="1"/>
      <c r="D27">
        <v>0</v>
      </c>
      <c r="F27">
        <f>$C$5*$C$5</f>
        <v>0.81</v>
      </c>
      <c r="I27">
        <f>D27*F27</f>
        <v>0</v>
      </c>
      <c r="M27">
        <f>(D27-$I$29)^2*F27</f>
        <v>324.0000000000001</v>
      </c>
    </row>
    <row r="29" spans="5:13" ht="14.25">
      <c r="E29" s="2" t="s">
        <v>3</v>
      </c>
      <c r="F29" s="19">
        <f>SUM(F24:F28)</f>
        <v>1</v>
      </c>
      <c r="H29" s="16" t="s">
        <v>4</v>
      </c>
      <c r="I29" s="17">
        <f>SUM(I24:I28)</f>
        <v>20.000000000000004</v>
      </c>
      <c r="J29" s="4"/>
      <c r="K29" s="10" t="s">
        <v>26</v>
      </c>
      <c r="L29" s="2" t="s">
        <v>5</v>
      </c>
      <c r="M29">
        <f>SUM(M24:M28)</f>
        <v>1800.0000000000005</v>
      </c>
    </row>
    <row r="30" spans="11:13" ht="12.75">
      <c r="K30" s="15" t="s">
        <v>27</v>
      </c>
      <c r="L30" s="16" t="s">
        <v>5</v>
      </c>
      <c r="M30" s="17">
        <f>M29^0.5</f>
        <v>42.42640687119286</v>
      </c>
    </row>
    <row r="32" spans="1:3" ht="12.75">
      <c r="A32" s="1" t="s">
        <v>10</v>
      </c>
      <c r="B32" s="1"/>
      <c r="C32" s="1"/>
    </row>
    <row r="33" spans="4:13" ht="15.75">
      <c r="D33" s="2" t="s">
        <v>16</v>
      </c>
      <c r="F33" s="2" t="s">
        <v>17</v>
      </c>
      <c r="G33" s="2"/>
      <c r="I33" s="2" t="s">
        <v>18</v>
      </c>
      <c r="J33" s="2"/>
      <c r="M33" s="2" t="s">
        <v>35</v>
      </c>
    </row>
    <row r="35" spans="1:13" ht="12.75">
      <c r="A35" s="12" t="s">
        <v>1</v>
      </c>
      <c r="B35" s="1"/>
      <c r="C35" s="1"/>
      <c r="D35">
        <f>3*$C$3</f>
        <v>300</v>
      </c>
      <c r="F35">
        <f>$C$4^3</f>
        <v>0.0010000000000000002</v>
      </c>
      <c r="I35">
        <f aca="true" t="shared" si="0" ref="I35:I42">D35*F35</f>
        <v>0.30000000000000004</v>
      </c>
      <c r="M35">
        <f>(D35-$I$44)^2*F35</f>
        <v>72.90000000000002</v>
      </c>
    </row>
    <row r="36" spans="1:13" ht="12.75">
      <c r="A36" s="12" t="s">
        <v>2</v>
      </c>
      <c r="B36" s="1"/>
      <c r="C36" s="1"/>
      <c r="D36">
        <f>2*$C$3</f>
        <v>200</v>
      </c>
      <c r="F36">
        <f>$C$4^2*$C$5</f>
        <v>0.009000000000000003</v>
      </c>
      <c r="I36">
        <f t="shared" si="0"/>
        <v>1.8000000000000005</v>
      </c>
      <c r="M36">
        <f aca="true" t="shared" si="1" ref="M36:M42">(D36-$I$44)^2*F36</f>
        <v>260.1000000000001</v>
      </c>
    </row>
    <row r="37" spans="1:13" ht="12.75">
      <c r="A37" s="12" t="s">
        <v>8</v>
      </c>
      <c r="B37" s="1"/>
      <c r="C37" s="1"/>
      <c r="D37">
        <f>2*$C$3</f>
        <v>200</v>
      </c>
      <c r="F37">
        <f>$C$4^2*$C$5</f>
        <v>0.009000000000000003</v>
      </c>
      <c r="I37">
        <f t="shared" si="0"/>
        <v>1.8000000000000005</v>
      </c>
      <c r="M37">
        <f t="shared" si="1"/>
        <v>260.1000000000001</v>
      </c>
    </row>
    <row r="38" spans="1:13" ht="12.75">
      <c r="A38" s="12" t="s">
        <v>9</v>
      </c>
      <c r="B38" s="1"/>
      <c r="C38" s="1"/>
      <c r="D38">
        <f>2*$C$3</f>
        <v>200</v>
      </c>
      <c r="F38">
        <f>$C$4^2*$C$5</f>
        <v>0.009000000000000003</v>
      </c>
      <c r="I38">
        <f t="shared" si="0"/>
        <v>1.8000000000000005</v>
      </c>
      <c r="M38">
        <f t="shared" si="1"/>
        <v>260.1000000000001</v>
      </c>
    </row>
    <row r="39" spans="1:13" ht="12.75">
      <c r="A39" s="12" t="s">
        <v>11</v>
      </c>
      <c r="B39" s="1"/>
      <c r="C39" s="1"/>
      <c r="D39">
        <f>$C$3</f>
        <v>100</v>
      </c>
      <c r="F39">
        <f>$C$4*$C$5^2</f>
        <v>0.08100000000000002</v>
      </c>
      <c r="I39">
        <f t="shared" si="0"/>
        <v>8.100000000000001</v>
      </c>
      <c r="M39">
        <f t="shared" si="1"/>
        <v>396.9000000000001</v>
      </c>
    </row>
    <row r="40" spans="1:13" ht="12.75">
      <c r="A40" s="12" t="s">
        <v>12</v>
      </c>
      <c r="B40" s="1"/>
      <c r="C40" s="1"/>
      <c r="D40">
        <f>$C$3</f>
        <v>100</v>
      </c>
      <c r="F40">
        <f>$C$4*$C$5^2</f>
        <v>0.08100000000000002</v>
      </c>
      <c r="I40">
        <f t="shared" si="0"/>
        <v>8.100000000000001</v>
      </c>
      <c r="M40">
        <f t="shared" si="1"/>
        <v>396.9000000000001</v>
      </c>
    </row>
    <row r="41" spans="1:13" ht="12.75">
      <c r="A41" s="12" t="s">
        <v>13</v>
      </c>
      <c r="B41" s="1"/>
      <c r="C41" s="1"/>
      <c r="D41">
        <f>$C$3</f>
        <v>100</v>
      </c>
      <c r="F41">
        <f>$C$4*$C$5^2</f>
        <v>0.08100000000000002</v>
      </c>
      <c r="I41">
        <f t="shared" si="0"/>
        <v>8.100000000000001</v>
      </c>
      <c r="M41">
        <f t="shared" si="1"/>
        <v>396.9000000000001</v>
      </c>
    </row>
    <row r="42" spans="1:13" ht="12.75">
      <c r="A42" s="12" t="s">
        <v>14</v>
      </c>
      <c r="B42" s="1"/>
      <c r="C42" s="1"/>
      <c r="D42">
        <v>0</v>
      </c>
      <c r="F42">
        <f>$C$5^3</f>
        <v>0.7290000000000001</v>
      </c>
      <c r="I42">
        <f t="shared" si="0"/>
        <v>0</v>
      </c>
      <c r="M42">
        <f t="shared" si="1"/>
        <v>656.1000000000004</v>
      </c>
    </row>
    <row r="44" spans="5:13" ht="14.25">
      <c r="E44" s="2" t="s">
        <v>3</v>
      </c>
      <c r="F44" s="20">
        <f>SUM(F35:F43)</f>
        <v>1.0000000000000002</v>
      </c>
      <c r="H44" s="16" t="s">
        <v>4</v>
      </c>
      <c r="I44" s="17">
        <f>SUM(I35:I43)</f>
        <v>30.000000000000007</v>
      </c>
      <c r="J44" s="4"/>
      <c r="K44" s="10" t="s">
        <v>26</v>
      </c>
      <c r="L44" s="2" t="s">
        <v>5</v>
      </c>
      <c r="M44">
        <f>SUM(M35:M43)</f>
        <v>2700.000000000001</v>
      </c>
    </row>
    <row r="45" spans="11:13" ht="12.75">
      <c r="K45" s="15" t="s">
        <v>27</v>
      </c>
      <c r="L45" s="16" t="s">
        <v>5</v>
      </c>
      <c r="M45" s="17">
        <f>M44^0.5</f>
        <v>51.96152422706633</v>
      </c>
    </row>
    <row r="46" spans="11:13" ht="12.75">
      <c r="K46" s="5"/>
      <c r="L46" s="7"/>
      <c r="M46" s="4"/>
    </row>
    <row r="48" ht="12.75">
      <c r="A48" t="s">
        <v>31</v>
      </c>
    </row>
    <row r="49" ht="12.75">
      <c r="A49" t="s">
        <v>32</v>
      </c>
    </row>
    <row r="50" ht="12.75">
      <c r="A50" t="s">
        <v>28</v>
      </c>
    </row>
  </sheetData>
  <printOptions/>
  <pageMargins left="0.7874015748031497" right="0.28" top="1.45" bottom="0.984251968503937" header="0.5118110236220472" footer="0.5118110236220472"/>
  <pageSetup horizontalDpi="360" verticalDpi="360" orientation="portrait" paperSize="9" r:id="rId1"/>
  <headerFooter alignWithMargins="0">
    <oddHeader>&amp;C&amp;"Arial,Fett"&amp;12Erwartungswert und Streuung des Gesamtschadens einer Versicherungsunternehmung bei einer Erhöhung der Anzahl der Versicherungsnehmer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Erwartungswert und Streuung von Schäden bei einer Erhöhung der Anzahl der Versicherungsnehmer, Version ohne Formeln</dc:title>
  <dc:subject>Risikoausgleich im Kollektiv</dc:subject>
  <dc:creator>Prof. Dr. Klaus Gach</dc:creator>
  <cp:keywords>Erwartungswert Streuung Varianz Risikoausgleich</cp:keywords>
  <dc:description/>
  <cp:lastModifiedBy>Prof. Dr. Klaus Gach</cp:lastModifiedBy>
  <cp:lastPrinted>2008-04-08T14:21:53Z</cp:lastPrinted>
  <dcterms:modified xsi:type="dcterms:W3CDTF">2008-04-08T14:26:09Z</dcterms:modified>
  <cp:category/>
  <cp:version/>
  <cp:contentType/>
  <cp:contentStatus/>
</cp:coreProperties>
</file>